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2090"/>
  </bookViews>
  <sheets>
    <sheet name="Лист1" sheetId="1" r:id="rId1"/>
  </sheets>
  <definedNames>
    <definedName name="_xlnm.Print_Area" localSheetId="0">Лист1!$A$1:$Q$32</definedName>
  </definedNames>
  <calcPr calcId="145621"/>
</workbook>
</file>

<file path=xl/calcChain.xml><?xml version="1.0" encoding="utf-8"?>
<calcChain xmlns="http://schemas.openxmlformats.org/spreadsheetml/2006/main">
  <c r="F16" i="1" l="1"/>
  <c r="E16" i="1" s="1"/>
  <c r="P16" i="1" s="1"/>
  <c r="L24" i="1"/>
  <c r="M24" i="1"/>
  <c r="N24" i="1"/>
  <c r="O24" i="1"/>
  <c r="K24" i="1"/>
  <c r="H24" i="1"/>
  <c r="I24" i="1"/>
  <c r="L15" i="1"/>
  <c r="M15" i="1"/>
  <c r="N15" i="1"/>
  <c r="O15" i="1"/>
  <c r="K15" i="1"/>
  <c r="G15" i="1"/>
  <c r="H15" i="1"/>
  <c r="G20" i="1"/>
  <c r="H20" i="1"/>
  <c r="I20" i="1"/>
  <c r="I15" i="1" s="1"/>
  <c r="F20" i="1"/>
  <c r="E20" i="1" s="1"/>
  <c r="P20" i="1" s="1"/>
  <c r="J19" i="1"/>
  <c r="P19" i="1" s="1"/>
  <c r="E22" i="1"/>
  <c r="P22" i="1" s="1"/>
  <c r="F15" i="1" l="1"/>
  <c r="J23" i="1" l="1"/>
  <c r="P23" i="1" s="1"/>
  <c r="E15" i="1" l="1"/>
  <c r="E14" i="1" s="1"/>
  <c r="J26" i="1" l="1"/>
  <c r="J28" i="1" l="1"/>
  <c r="F14" i="1"/>
  <c r="F24" i="1" s="1"/>
  <c r="J17" i="1"/>
  <c r="J18" i="1"/>
  <c r="L14" i="1"/>
  <c r="M14" i="1"/>
  <c r="N14" i="1"/>
  <c r="G14" i="1"/>
  <c r="G24" i="1" s="1"/>
  <c r="H14" i="1"/>
  <c r="I14" i="1"/>
  <c r="E17" i="1"/>
  <c r="E18" i="1"/>
  <c r="K14" i="1" l="1"/>
  <c r="O14" i="1"/>
  <c r="J14" i="1" s="1"/>
  <c r="P14" i="1" s="1"/>
  <c r="P18" i="1"/>
  <c r="P17" i="1"/>
  <c r="E26" i="1" l="1"/>
  <c r="P26" i="1" s="1"/>
  <c r="J15" i="1"/>
  <c r="P15" i="1" s="1"/>
  <c r="J24" i="1"/>
  <c r="E28" i="1" l="1"/>
  <c r="P28" i="1" s="1"/>
  <c r="E24" i="1" l="1"/>
  <c r="P24" i="1" s="1"/>
  <c r="E33" i="1" l="1"/>
</calcChain>
</file>

<file path=xl/sharedStrings.xml><?xml version="1.0" encoding="utf-8"?>
<sst xmlns="http://schemas.openxmlformats.org/spreadsheetml/2006/main" count="61" uniqueCount="52">
  <si>
    <t>до рішення ____________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</si>
  <si>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</si>
  <si>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</si>
  <si>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</si>
  <si>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</si>
  <si>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</si>
  <si>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</si>
  <si>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</si>
  <si>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</si>
  <si>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</si>
  <si>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</si>
  <si>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</si>
  <si>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</si>
  <si>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</si>
  <si>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</si>
  <si>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</si>
  <si>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</si>
  <si>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Баштанська міська рада</t>
  </si>
  <si>
    <t>0110000</t>
  </si>
  <si>
    <t>0111</t>
  </si>
  <si>
    <t>0180</t>
  </si>
  <si>
    <t>0117130</t>
  </si>
  <si>
    <t>0421</t>
  </si>
  <si>
    <t>7130</t>
  </si>
  <si>
    <t>Здійснення заходів із землеустрою</t>
  </si>
  <si>
    <t>0443</t>
  </si>
  <si>
    <t>0117330</t>
  </si>
  <si>
    <t>7330</t>
  </si>
  <si>
    <t>Будівництво-1 інших об`єктів комунальної власності</t>
  </si>
  <si>
    <t>X</t>
  </si>
  <si>
    <t>УСЬОГО</t>
  </si>
  <si>
    <t>14502000000</t>
  </si>
  <si>
    <t>(код бюджету)</t>
  </si>
  <si>
    <t>Зміни до розподілу</t>
  </si>
  <si>
    <t>видатків бюджету Баштанської міської територіальної громади на 2021 рік</t>
  </si>
  <si>
    <t>в тому числі:</t>
  </si>
  <si>
    <t>у тому числі видатки за рахунок цільових субвенцій з державного бюджету</t>
  </si>
  <si>
    <t>з них:</t>
  </si>
  <si>
    <t>за рахунок залишку коштів, що утворився на початок бюджетного періоду (залишок коштів міського бюджету станом на 01.01.2021)</t>
  </si>
  <si>
    <t>Заступник міського голови з питань діяльності виконавчих органів ради</t>
  </si>
  <si>
    <t>Світлана ЄВДОЩЕНКО</t>
  </si>
  <si>
    <t>0490</t>
  </si>
  <si>
    <t xml:space="preserve">                   квітня   2021 року №</t>
  </si>
  <si>
    <t>0119770</t>
  </si>
  <si>
    <t>Інші субвенції з місцевого бюджету</t>
  </si>
  <si>
    <t>субвенція з бюджету Баштанської міської територіальної громади обласному бюджету на реалізацію проєкту "Реконструкція частини приміщень відділення екстреної медичної допомоги КНП"Багатопрофільна лікарня Баштанського району" по вул.Ювілейна,3 м.Баштанка Миколаївської області"</t>
  </si>
  <si>
    <t>0110160</t>
  </si>
  <si>
    <t>0160</t>
  </si>
  <si>
    <t>Керівництво і управління у відповідній сфері у містах (місті Києві), селищах, селах,  територіальних громадах</t>
  </si>
  <si>
    <t>0117361</t>
  </si>
  <si>
    <t>Співфінансування інвестиційних проектів, що реалізуються за рахунок коштів державного фонду регіонального розвитку</t>
  </si>
  <si>
    <t>Додаток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</si>
</sst>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rgb="FFFF0000"/>
      <name val="Arial Cyr"/>
      <charset val="204"/>
    </font>
    <font>
      <sz val="12"/>
      <color rgb="FFFF000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4" fontId="0" fillId="2" borderId="2" xfId="0" applyNumberFormat="1" applyFill="1" applyBorder="1" applyAlignment="1">
      <alignment vertical="top" wrapText="1"/>
    </xf>
    <xf numFmtId="4" fontId="0" fillId="0" borderId="2" xfId="0" applyNumberFormat="1" applyBorder="1" applyAlignment="1">
      <alignment vertical="top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4" fillId="2" borderId="3" xfId="0" applyNumberFormat="1" applyFont="1" applyFill="1" applyBorder="1" applyAlignment="1">
      <alignment vertical="top" wrapText="1"/>
    </xf>
    <xf numFmtId="2" fontId="4" fillId="2" borderId="4" xfId="0" applyNumberFormat="1" applyFont="1" applyFill="1" applyBorder="1" applyAlignment="1">
      <alignment vertical="top" wrapText="1"/>
    </xf>
    <xf numFmtId="2" fontId="0" fillId="0" borderId="0" xfId="0" applyNumberFormat="1" applyAlignment="1">
      <alignment vertical="top"/>
    </xf>
    <xf numFmtId="0" fontId="0" fillId="0" borderId="2" xfId="0" quotePrefix="1" applyFont="1" applyBorder="1" applyAlignment="1">
      <alignment horizontal="center" vertical="center" wrapText="1"/>
    </xf>
    <xf numFmtId="4" fontId="0" fillId="0" borderId="2" xfId="0" quotePrefix="1" applyNumberFormat="1" applyFont="1" applyBorder="1" applyAlignment="1">
      <alignment horizontal="center" vertical="center" wrapText="1"/>
    </xf>
    <xf numFmtId="4" fontId="0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top" wrapText="1"/>
    </xf>
    <xf numFmtId="0" fontId="7" fillId="0" borderId="0" xfId="0" applyFont="1" applyAlignment="1"/>
    <xf numFmtId="165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/>
    <xf numFmtId="0" fontId="10" fillId="0" borderId="2" xfId="0" quotePrefix="1" applyFont="1" applyBorder="1" applyAlignment="1">
      <alignment horizontal="center" vertical="top" wrapText="1"/>
    </xf>
    <xf numFmtId="49" fontId="0" fillId="0" borderId="2" xfId="0" quotePrefix="1" applyNumberFormat="1" applyFont="1" applyBorder="1" applyAlignment="1">
      <alignment horizontal="center" vertical="top" wrapText="1"/>
    </xf>
    <xf numFmtId="164" fontId="0" fillId="0" borderId="2" xfId="0" applyNumberFormat="1" applyFont="1" applyBorder="1" applyAlignment="1">
      <alignment vertical="top" wrapText="1"/>
    </xf>
    <xf numFmtId="49" fontId="5" fillId="0" borderId="2" xfId="0" quotePrefix="1" applyNumberFormat="1" applyFont="1" applyBorder="1" applyAlignment="1">
      <alignment horizontal="center" vertical="top" wrapText="1"/>
    </xf>
    <xf numFmtId="4" fontId="0" fillId="0" borderId="0" xfId="0" applyNumberFormat="1"/>
    <xf numFmtId="0" fontId="4" fillId="0" borderId="2" xfId="0" quotePrefix="1" applyFont="1" applyBorder="1" applyAlignment="1">
      <alignment horizontal="center" vertical="top" wrapText="1"/>
    </xf>
    <xf numFmtId="164" fontId="4" fillId="0" borderId="2" xfId="0" quotePrefix="1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vertical="top" wrapText="1"/>
    </xf>
    <xf numFmtId="164" fontId="10" fillId="0" borderId="2" xfId="0" quotePrefix="1" applyNumberFormat="1" applyFont="1" applyBorder="1" applyAlignment="1">
      <alignment horizontal="center" vertical="top" wrapText="1"/>
    </xf>
    <xf numFmtId="164" fontId="6" fillId="0" borderId="2" xfId="0" quotePrefix="1" applyNumberFormat="1" applyFont="1" applyBorder="1" applyAlignment="1">
      <alignment vertical="top" wrapText="1"/>
    </xf>
    <xf numFmtId="4" fontId="0" fillId="0" borderId="2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top" wrapText="1"/>
    </xf>
    <xf numFmtId="0" fontId="6" fillId="0" borderId="2" xfId="0" quotePrefix="1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view="pageBreakPreview" zoomScale="75" zoomScaleNormal="100" zoomScaleSheetLayoutView="75" workbookViewId="0">
      <pane ySplit="3405" topLeftCell="A10" activePane="bottomLeft"/>
      <selection activeCell="M1" sqref="M1"/>
      <selection pane="bottomLeft" activeCell="D19" sqref="D19"/>
    </sheetView>
  </sheetViews>
  <sheetFormatPr defaultRowHeight="15" x14ac:dyDescent="0.25"/>
  <cols>
    <col min="1" max="3" width="12" customWidth="1"/>
    <col min="4" max="4" width="40.7109375" customWidth="1"/>
    <col min="5" max="16" width="13.7109375" customWidth="1"/>
  </cols>
  <sheetData>
    <row r="1" spans="1:16" x14ac:dyDescent="0.25">
      <c r="M1" t="s">
        <v>51</v>
      </c>
    </row>
    <row r="2" spans="1:16" x14ac:dyDescent="0.25">
      <c r="M2" t="s">
        <v>0</v>
      </c>
    </row>
    <row r="3" spans="1:16" x14ac:dyDescent="0.25">
      <c r="M3" t="s">
        <v>42</v>
      </c>
    </row>
    <row r="5" spans="1:16" x14ac:dyDescent="0.25">
      <c r="A5" s="55" t="s">
        <v>33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x14ac:dyDescent="0.25">
      <c r="A6" s="55" t="s">
        <v>34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x14ac:dyDescent="0.25">
      <c r="A7" s="21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0" t="s">
        <v>32</v>
      </c>
      <c r="P8" s="1" t="s">
        <v>1</v>
      </c>
    </row>
    <row r="9" spans="1:16" x14ac:dyDescent="0.25">
      <c r="A9" s="57" t="s">
        <v>2</v>
      </c>
      <c r="B9" s="57" t="s">
        <v>3</v>
      </c>
      <c r="C9" s="57" t="s">
        <v>4</v>
      </c>
      <c r="D9" s="52" t="s">
        <v>5</v>
      </c>
      <c r="E9" s="52" t="s">
        <v>6</v>
      </c>
      <c r="F9" s="52"/>
      <c r="G9" s="52"/>
      <c r="H9" s="52"/>
      <c r="I9" s="52"/>
      <c r="J9" s="52" t="s">
        <v>13</v>
      </c>
      <c r="K9" s="52"/>
      <c r="L9" s="52"/>
      <c r="M9" s="52"/>
      <c r="N9" s="52"/>
      <c r="O9" s="52"/>
      <c r="P9" s="53" t="s">
        <v>15</v>
      </c>
    </row>
    <row r="10" spans="1:16" x14ac:dyDescent="0.25">
      <c r="A10" s="52"/>
      <c r="B10" s="52"/>
      <c r="C10" s="52"/>
      <c r="D10" s="52"/>
      <c r="E10" s="53" t="s">
        <v>7</v>
      </c>
      <c r="F10" s="52" t="s">
        <v>8</v>
      </c>
      <c r="G10" s="52" t="s">
        <v>9</v>
      </c>
      <c r="H10" s="52"/>
      <c r="I10" s="52" t="s">
        <v>12</v>
      </c>
      <c r="J10" s="53" t="s">
        <v>7</v>
      </c>
      <c r="K10" s="52" t="s">
        <v>14</v>
      </c>
      <c r="L10" s="52" t="s">
        <v>8</v>
      </c>
      <c r="M10" s="52" t="s">
        <v>9</v>
      </c>
      <c r="N10" s="52"/>
      <c r="O10" s="52" t="s">
        <v>12</v>
      </c>
      <c r="P10" s="52"/>
    </row>
    <row r="11" spans="1:16" x14ac:dyDescent="0.25">
      <c r="A11" s="52"/>
      <c r="B11" s="52"/>
      <c r="C11" s="52"/>
      <c r="D11" s="52"/>
      <c r="E11" s="52"/>
      <c r="F11" s="52"/>
      <c r="G11" s="52" t="s">
        <v>10</v>
      </c>
      <c r="H11" s="52" t="s">
        <v>11</v>
      </c>
      <c r="I11" s="52"/>
      <c r="J11" s="52"/>
      <c r="K11" s="52"/>
      <c r="L11" s="52"/>
      <c r="M11" s="52" t="s">
        <v>10</v>
      </c>
      <c r="N11" s="52" t="s">
        <v>11</v>
      </c>
      <c r="O11" s="52"/>
      <c r="P11" s="52"/>
    </row>
    <row r="12" spans="1:16" ht="44.25" customHeight="1" x14ac:dyDescent="0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x14ac:dyDescent="0.25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x14ac:dyDescent="0.25">
      <c r="A14" s="5" t="s">
        <v>16</v>
      </c>
      <c r="B14" s="6"/>
      <c r="C14" s="7"/>
      <c r="D14" s="8" t="s">
        <v>17</v>
      </c>
      <c r="E14" s="9">
        <f>E15</f>
        <v>651000</v>
      </c>
      <c r="F14" s="10">
        <f>F15</f>
        <v>-49000</v>
      </c>
      <c r="G14" s="10">
        <f t="shared" ref="G14:I14" si="0">G15</f>
        <v>-46700</v>
      </c>
      <c r="H14" s="10">
        <f t="shared" si="0"/>
        <v>0</v>
      </c>
      <c r="I14" s="10">
        <f t="shared" si="0"/>
        <v>700000</v>
      </c>
      <c r="J14" s="9">
        <f>L14+O14</f>
        <v>-651000</v>
      </c>
      <c r="K14" s="10">
        <f>K15</f>
        <v>-651000</v>
      </c>
      <c r="L14" s="10">
        <f t="shared" ref="L14:O14" si="1">L15</f>
        <v>0</v>
      </c>
      <c r="M14" s="10">
        <f t="shared" si="1"/>
        <v>0</v>
      </c>
      <c r="N14" s="10">
        <f t="shared" si="1"/>
        <v>0</v>
      </c>
      <c r="O14" s="10">
        <f t="shared" si="1"/>
        <v>-651000</v>
      </c>
      <c r="P14" s="9">
        <f t="shared" ref="P14:P24" si="2">E14+J14</f>
        <v>0</v>
      </c>
    </row>
    <row r="15" spans="1:16" x14ac:dyDescent="0.25">
      <c r="A15" s="5" t="s">
        <v>18</v>
      </c>
      <c r="B15" s="6"/>
      <c r="C15" s="7"/>
      <c r="D15" s="8" t="s">
        <v>17</v>
      </c>
      <c r="E15" s="9">
        <f>F15+I15</f>
        <v>651000</v>
      </c>
      <c r="F15" s="10">
        <f>F17+F18+F16+F19+F20</f>
        <v>-49000</v>
      </c>
      <c r="G15" s="10">
        <f t="shared" ref="G15:I15" si="3">G17+G18+G16+G19+G20</f>
        <v>-46700</v>
      </c>
      <c r="H15" s="10">
        <f t="shared" si="3"/>
        <v>0</v>
      </c>
      <c r="I15" s="10">
        <f t="shared" si="3"/>
        <v>700000</v>
      </c>
      <c r="J15" s="9">
        <f>L15+O15</f>
        <v>-651000</v>
      </c>
      <c r="K15" s="10">
        <f>K17+K18+K16+K19+K20</f>
        <v>-651000</v>
      </c>
      <c r="L15" s="10">
        <f t="shared" ref="L15:O15" si="4">L17+L18+L16+L19+L20</f>
        <v>0</v>
      </c>
      <c r="M15" s="10">
        <f t="shared" si="4"/>
        <v>0</v>
      </c>
      <c r="N15" s="10">
        <f t="shared" si="4"/>
        <v>0</v>
      </c>
      <c r="O15" s="10">
        <f t="shared" si="4"/>
        <v>-651000</v>
      </c>
      <c r="P15" s="9">
        <f t="shared" si="2"/>
        <v>0</v>
      </c>
    </row>
    <row r="16" spans="1:16" ht="54" customHeight="1" x14ac:dyDescent="0.25">
      <c r="A16" s="38" t="s">
        <v>46</v>
      </c>
      <c r="B16" s="38" t="s">
        <v>47</v>
      </c>
      <c r="C16" s="46" t="s">
        <v>19</v>
      </c>
      <c r="D16" s="47" t="s">
        <v>48</v>
      </c>
      <c r="E16" s="14">
        <f t="shared" ref="E16:E24" si="5">F16+I16</f>
        <v>-57000</v>
      </c>
      <c r="F16" s="48">
        <f>-61000+4000</f>
        <v>-57000</v>
      </c>
      <c r="G16" s="48">
        <v>-46700</v>
      </c>
      <c r="H16" s="10"/>
      <c r="I16" s="10"/>
      <c r="J16" s="9"/>
      <c r="K16" s="10"/>
      <c r="L16" s="10"/>
      <c r="M16" s="10"/>
      <c r="N16" s="10"/>
      <c r="O16" s="10"/>
      <c r="P16" s="14">
        <f t="shared" si="2"/>
        <v>-57000</v>
      </c>
    </row>
    <row r="17" spans="1:17" x14ac:dyDescent="0.25">
      <c r="A17" s="11" t="s">
        <v>21</v>
      </c>
      <c r="B17" s="11" t="s">
        <v>23</v>
      </c>
      <c r="C17" s="12" t="s">
        <v>22</v>
      </c>
      <c r="D17" s="13" t="s">
        <v>24</v>
      </c>
      <c r="E17" s="14">
        <f t="shared" si="5"/>
        <v>8000</v>
      </c>
      <c r="F17" s="15">
        <v>8000</v>
      </c>
      <c r="G17" s="15">
        <v>0</v>
      </c>
      <c r="H17" s="15">
        <v>0</v>
      </c>
      <c r="I17" s="15">
        <v>0</v>
      </c>
      <c r="J17" s="9">
        <f t="shared" ref="J17:J23" si="6">L17+O17</f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4">
        <f t="shared" si="2"/>
        <v>8000</v>
      </c>
    </row>
    <row r="18" spans="1:17" ht="30" x14ac:dyDescent="0.25">
      <c r="A18" s="30" t="s">
        <v>26</v>
      </c>
      <c r="B18" s="30" t="s">
        <v>27</v>
      </c>
      <c r="C18" s="31" t="s">
        <v>25</v>
      </c>
      <c r="D18" s="32" t="s">
        <v>28</v>
      </c>
      <c r="E18" s="14">
        <f t="shared" si="5"/>
        <v>0</v>
      </c>
      <c r="F18" s="15">
        <v>0</v>
      </c>
      <c r="G18" s="15">
        <v>0</v>
      </c>
      <c r="H18" s="15">
        <v>0</v>
      </c>
      <c r="I18" s="15">
        <v>0</v>
      </c>
      <c r="J18" s="9">
        <f t="shared" si="6"/>
        <v>49000</v>
      </c>
      <c r="K18" s="15">
        <v>49000</v>
      </c>
      <c r="L18" s="15">
        <v>0</v>
      </c>
      <c r="M18" s="15">
        <v>0</v>
      </c>
      <c r="N18" s="15">
        <v>0</v>
      </c>
      <c r="O18" s="15">
        <v>49000</v>
      </c>
      <c r="P18" s="14">
        <f t="shared" si="2"/>
        <v>49000</v>
      </c>
    </row>
    <row r="19" spans="1:17" ht="57" customHeight="1" x14ac:dyDescent="0.25">
      <c r="A19" s="50" t="s">
        <v>49</v>
      </c>
      <c r="B19" s="50">
        <v>7361</v>
      </c>
      <c r="C19" s="49" t="s">
        <v>41</v>
      </c>
      <c r="D19" s="51" t="s">
        <v>50</v>
      </c>
      <c r="E19" s="14"/>
      <c r="F19" s="15"/>
      <c r="G19" s="15"/>
      <c r="H19" s="15"/>
      <c r="I19" s="15"/>
      <c r="J19" s="33">
        <f t="shared" si="6"/>
        <v>-700000</v>
      </c>
      <c r="K19" s="23">
        <v>-700000</v>
      </c>
      <c r="L19" s="23"/>
      <c r="M19" s="23"/>
      <c r="N19" s="23"/>
      <c r="O19" s="23">
        <v>-700000</v>
      </c>
      <c r="P19" s="22">
        <f t="shared" si="2"/>
        <v>-700000</v>
      </c>
    </row>
    <row r="20" spans="1:17" x14ac:dyDescent="0.25">
      <c r="A20" s="43" t="s">
        <v>43</v>
      </c>
      <c r="B20" s="43">
        <v>9770</v>
      </c>
      <c r="C20" s="44" t="s">
        <v>20</v>
      </c>
      <c r="D20" s="45" t="s">
        <v>44</v>
      </c>
      <c r="E20" s="14">
        <f t="shared" si="5"/>
        <v>700000</v>
      </c>
      <c r="F20" s="15">
        <f>F22</f>
        <v>0</v>
      </c>
      <c r="G20" s="15">
        <f t="shared" ref="G20:I20" si="7">G22</f>
        <v>0</v>
      </c>
      <c r="H20" s="15">
        <f t="shared" si="7"/>
        <v>0</v>
      </c>
      <c r="I20" s="15">
        <f t="shared" si="7"/>
        <v>700000</v>
      </c>
      <c r="J20" s="9"/>
      <c r="K20" s="15"/>
      <c r="L20" s="15"/>
      <c r="M20" s="15"/>
      <c r="N20" s="15"/>
      <c r="O20" s="15"/>
      <c r="P20" s="22">
        <f t="shared" si="2"/>
        <v>700000</v>
      </c>
    </row>
    <row r="21" spans="1:17" x14ac:dyDescent="0.25">
      <c r="A21" s="43"/>
      <c r="B21" s="43"/>
      <c r="C21" s="44"/>
      <c r="D21" s="45" t="s">
        <v>35</v>
      </c>
      <c r="E21" s="14"/>
      <c r="F21" s="15"/>
      <c r="G21" s="15"/>
      <c r="H21" s="15"/>
      <c r="I21" s="15"/>
      <c r="J21" s="9"/>
      <c r="K21" s="15"/>
      <c r="L21" s="15"/>
      <c r="M21" s="15"/>
      <c r="N21" s="15"/>
      <c r="O21" s="15"/>
      <c r="P21" s="14"/>
    </row>
    <row r="22" spans="1:17" ht="117.75" customHeight="1" x14ac:dyDescent="0.25">
      <c r="A22" s="43"/>
      <c r="B22" s="43"/>
      <c r="C22" s="44"/>
      <c r="D22" s="45" t="s">
        <v>45</v>
      </c>
      <c r="E22" s="22">
        <f t="shared" si="5"/>
        <v>700000</v>
      </c>
      <c r="F22" s="23"/>
      <c r="G22" s="23"/>
      <c r="H22" s="23"/>
      <c r="I22" s="23">
        <v>700000</v>
      </c>
      <c r="J22" s="33"/>
      <c r="K22" s="23"/>
      <c r="L22" s="23"/>
      <c r="M22" s="23"/>
      <c r="N22" s="23"/>
      <c r="O22" s="23"/>
      <c r="P22" s="22">
        <f t="shared" si="2"/>
        <v>700000</v>
      </c>
    </row>
    <row r="23" spans="1:17" x14ac:dyDescent="0.25">
      <c r="A23" s="41"/>
      <c r="B23" s="39"/>
      <c r="C23" s="39"/>
      <c r="D23" s="40"/>
      <c r="E23" s="14"/>
      <c r="F23" s="15"/>
      <c r="G23" s="15"/>
      <c r="H23" s="15"/>
      <c r="I23" s="15"/>
      <c r="J23" s="9">
        <f t="shared" si="6"/>
        <v>0</v>
      </c>
      <c r="K23" s="15"/>
      <c r="L23" s="15"/>
      <c r="M23" s="15"/>
      <c r="N23" s="15"/>
      <c r="O23" s="15"/>
      <c r="P23" s="14">
        <f t="shared" si="2"/>
        <v>0</v>
      </c>
    </row>
    <row r="24" spans="1:17" x14ac:dyDescent="0.25">
      <c r="A24" s="16" t="s">
        <v>29</v>
      </c>
      <c r="B24" s="17" t="s">
        <v>29</v>
      </c>
      <c r="C24" s="18" t="s">
        <v>29</v>
      </c>
      <c r="D24" s="19" t="s">
        <v>30</v>
      </c>
      <c r="E24" s="14">
        <f t="shared" si="5"/>
        <v>651000</v>
      </c>
      <c r="F24" s="9">
        <f>F14</f>
        <v>-49000</v>
      </c>
      <c r="G24" s="9">
        <f t="shared" ref="G24:I24" si="8">G14</f>
        <v>-46700</v>
      </c>
      <c r="H24" s="9">
        <f t="shared" si="8"/>
        <v>0</v>
      </c>
      <c r="I24" s="9">
        <f t="shared" si="8"/>
        <v>700000</v>
      </c>
      <c r="J24" s="9">
        <f>L24+O24</f>
        <v>-651000</v>
      </c>
      <c r="K24" s="9">
        <f>K14</f>
        <v>-651000</v>
      </c>
      <c r="L24" s="9">
        <f t="shared" ref="L24:O24" si="9">L14</f>
        <v>0</v>
      </c>
      <c r="M24" s="9">
        <f t="shared" si="9"/>
        <v>0</v>
      </c>
      <c r="N24" s="9">
        <f t="shared" si="9"/>
        <v>0</v>
      </c>
      <c r="O24" s="9">
        <f t="shared" si="9"/>
        <v>-651000</v>
      </c>
      <c r="P24" s="9">
        <f t="shared" si="2"/>
        <v>0</v>
      </c>
    </row>
    <row r="26" spans="1:17" ht="47.25" x14ac:dyDescent="0.25">
      <c r="A26" s="24"/>
      <c r="B26" s="24"/>
      <c r="C26" s="24"/>
      <c r="D26" s="25" t="s">
        <v>36</v>
      </c>
      <c r="E26" s="26">
        <f>F26+I26</f>
        <v>0</v>
      </c>
      <c r="F26" s="26"/>
      <c r="G26" s="26"/>
      <c r="H26" s="26"/>
      <c r="I26" s="26"/>
      <c r="J26" s="26">
        <f>L26+O26</f>
        <v>0</v>
      </c>
      <c r="K26" s="26"/>
      <c r="L26" s="26"/>
      <c r="M26" s="26"/>
      <c r="N26" s="26"/>
      <c r="O26" s="26"/>
      <c r="P26" s="27">
        <f>E26+J26</f>
        <v>0</v>
      </c>
    </row>
    <row r="27" spans="1:17" ht="15.75" x14ac:dyDescent="0.25">
      <c r="A27" s="24"/>
      <c r="B27" s="24"/>
      <c r="C27" s="24"/>
      <c r="D27" s="25" t="s">
        <v>37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8"/>
    </row>
    <row r="28" spans="1:17" ht="75.75" customHeight="1" x14ac:dyDescent="0.25">
      <c r="A28" s="24"/>
      <c r="B28" s="24"/>
      <c r="C28" s="24"/>
      <c r="D28" s="25" t="s">
        <v>38</v>
      </c>
      <c r="E28" s="26">
        <f>F28+I28</f>
        <v>0</v>
      </c>
      <c r="F28" s="29"/>
      <c r="G28" s="29"/>
      <c r="H28" s="29"/>
      <c r="I28" s="29"/>
      <c r="J28" s="26">
        <f>L28+O28</f>
        <v>0</v>
      </c>
      <c r="K28" s="29"/>
      <c r="L28" s="29"/>
      <c r="M28" s="29"/>
      <c r="N28" s="29"/>
      <c r="O28" s="29"/>
      <c r="P28" s="27">
        <f>E28+J28</f>
        <v>0</v>
      </c>
    </row>
    <row r="31" spans="1:17" ht="18.75" x14ac:dyDescent="0.3">
      <c r="D31" s="34" t="s">
        <v>39</v>
      </c>
      <c r="E31" s="34"/>
      <c r="F31" s="34"/>
      <c r="G31" s="34"/>
      <c r="H31" s="35"/>
      <c r="I31" s="36"/>
      <c r="J31" s="36"/>
      <c r="K31" s="36"/>
      <c r="L31" s="37"/>
      <c r="M31" s="54" t="s">
        <v>40</v>
      </c>
      <c r="N31" s="54"/>
      <c r="O31" s="54"/>
      <c r="P31" s="54"/>
      <c r="Q31" s="54"/>
    </row>
    <row r="33" spans="5:5" x14ac:dyDescent="0.25">
      <c r="E33" s="42" t="e">
        <f>#REF!+#REF!+E14</f>
        <v>#REF!</v>
      </c>
    </row>
  </sheetData>
  <mergeCells count="23">
    <mergeCell ref="M31:Q31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41" right="0.19685039370078741" top="0.39370078740157483" bottom="0.19685039370078741" header="0" footer="0"/>
  <pageSetup paperSize="9" scale="58" fitToHeight="500" orientation="landscape" horizontalDpi="0" verticalDpi="0" r:id="rId1"/>
  <headerFooter differentFirst="1">
    <oddHeader xml:space="preserve">&amp;RПродовження додатка 3
до рішення міської ради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2021-04-07T12:32:59Z</cp:lastPrinted>
  <dcterms:created xsi:type="dcterms:W3CDTF">2021-02-15T17:47:07Z</dcterms:created>
  <dcterms:modified xsi:type="dcterms:W3CDTF">2021-04-07T15:40:20Z</dcterms:modified>
</cp:coreProperties>
</file>