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760" activeTab="0"/>
  </bookViews>
  <sheets>
    <sheet name="штатна чисел." sheetId="1" r:id="rId1"/>
  </sheets>
  <definedNames>
    <definedName name="_xlnm.Print_Area" localSheetId="0">'штатна чисел.'!$A$1:$J$20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<sst xmlns="http://schemas.openxmlformats.org/spreadsheetml/2006/main" count="45" uniqueCount="41">
  <si>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Найменування адміністративно-теріторіальної одиниці </t>
  </si>
  <si>
    <t>Планова кількість діто-днів на рік</t>
  </si>
  <si>
    <t>Фактичні видатки</t>
  </si>
  <si>
    <t>по загальному фонду</t>
  </si>
  <si>
    <t>по спеціальному фонду</t>
  </si>
  <si>
    <t>Фактичне виконання діто-дня</t>
  </si>
  <si>
    <t>Вартість харчування 1 діто-дня (грн.)</t>
  </si>
  <si>
    <t>тис. грн.</t>
  </si>
  <si>
    <t>разом</t>
  </si>
  <si>
    <t xml:space="preserve">Разом </t>
  </si>
  <si>
    <t>% виконання фактичного діто-дня до планового</t>
  </si>
  <si>
    <t>8=4/6</t>
  </si>
  <si>
    <t>9=5/6</t>
  </si>
  <si>
    <t>10=7+8</t>
  </si>
  <si>
    <t xml:space="preserve">Середньо-річна кількість дітей </t>
  </si>
  <si>
    <t>Таблиця 6</t>
  </si>
  <si>
    <t>ЗДО "Віночок"</t>
  </si>
  <si>
    <t>ЗДО "Чебурашка"</t>
  </si>
  <si>
    <t>ЗДО "Дюймовочка"</t>
  </si>
  <si>
    <t>ЗДО"Ягідка"</t>
  </si>
  <si>
    <t>ЗДО"Лелечення" (Добренський)</t>
  </si>
  <si>
    <t>ДЗО"Дивограй" (Новоєгорівський)</t>
  </si>
  <si>
    <t>ЗДО"Малятко" (Новоіванівський)</t>
  </si>
  <si>
    <t>ЗДО"Сонечко" (Новопавлівський)</t>
  </si>
  <si>
    <t>ЗДО"Джерельце" (Новосергіївський)</t>
  </si>
  <si>
    <t>ЗДО"Краплинка" (Пісківський)</t>
  </si>
  <si>
    <t>ЗДО"Пролісок" (Плющівський)</t>
  </si>
  <si>
    <t>ЗДО "Веселка" (Христофорівський)</t>
  </si>
  <si>
    <t>ЗДО"Калинонька" (Явкинський)</t>
  </si>
  <si>
    <t>23,358</t>
  </si>
  <si>
    <t>14,885</t>
  </si>
  <si>
    <t>35,495</t>
  </si>
  <si>
    <t>35,953</t>
  </si>
  <si>
    <t>8,702</t>
  </si>
  <si>
    <t>6,870</t>
  </si>
  <si>
    <t>5,496</t>
  </si>
  <si>
    <t>4,580</t>
  </si>
  <si>
    <t>7,786</t>
  </si>
  <si>
    <t>4,809</t>
  </si>
  <si>
    <t>6,183</t>
  </si>
  <si>
    <t>ДАНІ ПРО ВАРТІСТЬ ХАРЧУВАННЯ 1 ДІТО-ДНЯ В ДОШКІЛЬНИХ НАВЧАЛЬНИХ ЗАКЛАДАХ СТАНОМ НА 01.07.2021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</si>
</sst>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left"/>
    </xf>
    <xf numFmtId="0" fontId="10" fillId="33" borderId="14" xfId="56" applyFont="1" applyFill="1" applyBorder="1" applyAlignment="1">
      <alignment horizontal="left" vertical="top" wrapText="1"/>
      <protection/>
    </xf>
    <xf numFmtId="0" fontId="10" fillId="33" borderId="15" xfId="56" applyFont="1" applyFill="1" applyBorder="1" applyAlignment="1">
      <alignment horizontal="left" vertical="top" wrapText="1"/>
      <protection/>
    </xf>
    <xf numFmtId="0" fontId="12" fillId="33" borderId="15" xfId="33" applyFont="1" applyFill="1" applyBorder="1" applyAlignment="1">
      <alignment horizontal="left" vertical="center" wrapText="1"/>
      <protection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56" applyFont="1" applyFill="1" applyBorder="1" applyAlignment="1">
      <alignment horizontal="center" vertical="top" wrapText="1"/>
      <protection/>
    </xf>
    <xf numFmtId="0" fontId="10" fillId="33" borderId="15" xfId="56" applyFont="1" applyFill="1" applyBorder="1" applyAlignment="1">
      <alignment horizontal="center" vertical="top" wrapText="1"/>
      <protection/>
    </xf>
    <xf numFmtId="1" fontId="12" fillId="33" borderId="15" xfId="0" applyNumberFormat="1" applyFont="1" applyFill="1" applyBorder="1" applyAlignment="1">
      <alignment horizontal="center" vertical="top" wrapText="1"/>
    </xf>
    <xf numFmtId="49" fontId="10" fillId="33" borderId="14" xfId="0" applyNumberFormat="1" applyFont="1" applyFill="1" applyBorder="1" applyAlignment="1">
      <alignment horizontal="center" vertical="top" wrapText="1"/>
    </xf>
    <xf numFmtId="196" fontId="10" fillId="33" borderId="14" xfId="0" applyNumberFormat="1" applyFont="1" applyFill="1" applyBorder="1" applyAlignment="1">
      <alignment horizontal="center" vertical="top" wrapText="1"/>
    </xf>
    <xf numFmtId="197" fontId="10" fillId="33" borderId="14" xfId="0" applyNumberFormat="1" applyFont="1" applyFill="1" applyBorder="1" applyAlignment="1">
      <alignment horizontal="center" vertical="top" wrapText="1"/>
    </xf>
    <xf numFmtId="2" fontId="10" fillId="33" borderId="14" xfId="0" applyNumberFormat="1" applyFont="1" applyFill="1" applyBorder="1" applyAlignment="1">
      <alignment horizontal="center" vertical="top" wrapText="1"/>
    </xf>
    <xf numFmtId="2" fontId="10" fillId="33" borderId="14" xfId="0" applyNumberFormat="1" applyFont="1" applyFill="1" applyBorder="1" applyAlignment="1">
      <alignment horizontal="center" vertical="top"/>
    </xf>
    <xf numFmtId="197" fontId="10" fillId="33" borderId="15" xfId="0" applyNumberFormat="1" applyFont="1" applyFill="1" applyBorder="1" applyAlignment="1">
      <alignment horizontal="center" vertical="top" wrapText="1"/>
    </xf>
    <xf numFmtId="49" fontId="12" fillId="33" borderId="15" xfId="0" applyNumberFormat="1" applyFont="1" applyFill="1" applyBorder="1" applyAlignment="1">
      <alignment horizontal="center" vertical="top" wrapText="1"/>
    </xf>
    <xf numFmtId="196" fontId="12" fillId="33" borderId="15" xfId="0" applyNumberFormat="1" applyFont="1" applyFill="1" applyBorder="1" applyAlignment="1">
      <alignment horizontal="center" vertical="top" wrapText="1"/>
    </xf>
    <xf numFmtId="197" fontId="12" fillId="33" borderId="15" xfId="0" applyNumberFormat="1" applyFont="1" applyFill="1" applyBorder="1" applyAlignment="1">
      <alignment horizontal="center" vertical="top" wrapText="1"/>
    </xf>
    <xf numFmtId="2" fontId="12" fillId="33" borderId="15" xfId="0" applyNumberFormat="1" applyFont="1" applyFill="1" applyBorder="1" applyAlignment="1">
      <alignment horizontal="center" vertical="top" wrapText="1"/>
    </xf>
    <xf numFmtId="2" fontId="12" fillId="33" borderId="14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55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2" xfId="55" applyFont="1" applyFill="1" applyBorder="1" applyAlignment="1">
      <alignment horizontal="center" vertical="center" wrapText="1"/>
      <protection/>
    </xf>
    <xf numFmtId="0" fontId="10" fillId="33" borderId="23" xfId="55" applyFont="1" applyFill="1" applyBorder="1" applyAlignment="1">
      <alignment horizontal="center" vertical="center" wrapText="1"/>
      <protection/>
    </xf>
    <xf numFmtId="0" fontId="10" fillId="33" borderId="24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_здрав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5" xfId="50"/>
    <cellStyle name="Итог" xfId="51"/>
    <cellStyle name="Контрольная ячейка" xfId="52"/>
    <cellStyle name="Название" xfId="53"/>
    <cellStyle name="Нейтральный" xfId="54"/>
    <cellStyle name="Обычный_080_штати" xfId="55"/>
    <cellStyle name="Обычный_здра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SheetLayoutView="80" zoomScalePageLayoutView="0" workbookViewId="0" topLeftCell="A1">
      <selection activeCell="M14" sqref="M14"/>
    </sheetView>
  </sheetViews>
  <sheetFormatPr defaultColWidth="8.8515625" defaultRowHeight="15"/>
  <cols>
    <col min="1" max="1" width="50.421875" style="1" customWidth="1"/>
    <col min="2" max="2" width="14.8515625" style="1" customWidth="1"/>
    <col min="3" max="3" width="13.8515625" style="1" customWidth="1"/>
    <col min="4" max="5" width="19.7109375" style="1" customWidth="1"/>
    <col min="6" max="6" width="15.57421875" style="1" customWidth="1"/>
    <col min="7" max="7" width="16.140625" style="1" customWidth="1"/>
    <col min="8" max="8" width="19.57421875" style="1" customWidth="1"/>
    <col min="9" max="9" width="19.28125" style="1" customWidth="1"/>
    <col min="10" max="10" width="16.00390625" style="1" customWidth="1"/>
    <col min="11" max="243" width="8.8515625" style="1" customWidth="1"/>
    <col min="244" max="244" width="17.140625" style="1" customWidth="1"/>
    <col min="245" max="245" width="12.140625" style="1" customWidth="1"/>
    <col min="246" max="246" width="10.140625" style="1" customWidth="1"/>
    <col min="247" max="249" width="10.421875" style="1" customWidth="1"/>
    <col min="250" max="250" width="11.140625" style="1" customWidth="1"/>
    <col min="251" max="16384" width="8.8515625" style="1" customWidth="1"/>
  </cols>
  <sheetData>
    <row r="1" spans="9:10" ht="20.25" customHeight="1">
      <c r="I1" s="32" t="s">
        <v>15</v>
      </c>
      <c r="J1" s="32"/>
    </row>
    <row r="2" spans="1:10" ht="30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</row>
    <row r="3" spans="2:10" ht="27.75" customHeight="1" thickBot="1">
      <c r="B3" s="10"/>
      <c r="C3" s="10"/>
      <c r="D3" s="10"/>
      <c r="E3" s="10"/>
      <c r="F3" s="10"/>
      <c r="G3" s="10"/>
      <c r="H3" s="10"/>
      <c r="I3" s="10"/>
      <c r="J3" s="11" t="s">
        <v>7</v>
      </c>
    </row>
    <row r="4" spans="1:10" ht="44.25" customHeight="1">
      <c r="A4" s="35" t="s">
        <v>0</v>
      </c>
      <c r="B4" s="38" t="s">
        <v>14</v>
      </c>
      <c r="C4" s="38" t="s">
        <v>1</v>
      </c>
      <c r="D4" s="37" t="s">
        <v>2</v>
      </c>
      <c r="E4" s="37"/>
      <c r="F4" s="40" t="s">
        <v>5</v>
      </c>
      <c r="G4" s="40" t="s">
        <v>10</v>
      </c>
      <c r="H4" s="42" t="s">
        <v>6</v>
      </c>
      <c r="I4" s="43"/>
      <c r="J4" s="44"/>
    </row>
    <row r="5" spans="1:10" ht="81.75" customHeight="1" thickBot="1">
      <c r="A5" s="36"/>
      <c r="B5" s="39"/>
      <c r="C5" s="39"/>
      <c r="D5" s="16" t="s">
        <v>3</v>
      </c>
      <c r="E5" s="16" t="s">
        <v>4</v>
      </c>
      <c r="F5" s="41"/>
      <c r="G5" s="41"/>
      <c r="H5" s="16" t="s">
        <v>3</v>
      </c>
      <c r="I5" s="16" t="s">
        <v>4</v>
      </c>
      <c r="J5" s="7" t="s">
        <v>8</v>
      </c>
    </row>
    <row r="6" spans="1:10" s="2" customFormat="1" ht="39.75" customHeight="1" thickBot="1">
      <c r="A6" s="4">
        <v>1</v>
      </c>
      <c r="B6" s="17">
        <f>A6+1</f>
        <v>2</v>
      </c>
      <c r="C6" s="17">
        <f>B6+1</f>
        <v>3</v>
      </c>
      <c r="D6" s="17">
        <f>C6+1</f>
        <v>4</v>
      </c>
      <c r="E6" s="17">
        <f>D6+1</f>
        <v>5</v>
      </c>
      <c r="F6" s="17">
        <v>6</v>
      </c>
      <c r="G6" s="17">
        <v>7</v>
      </c>
      <c r="H6" s="17" t="s">
        <v>11</v>
      </c>
      <c r="I6" s="6" t="s">
        <v>12</v>
      </c>
      <c r="J6" s="8" t="s">
        <v>13</v>
      </c>
    </row>
    <row r="7" spans="1:10" ht="30.75" customHeight="1">
      <c r="A7" s="13" t="s">
        <v>16</v>
      </c>
      <c r="B7" s="18">
        <v>102</v>
      </c>
      <c r="C7" s="21" t="s">
        <v>29</v>
      </c>
      <c r="D7" s="22">
        <v>88.91049</v>
      </c>
      <c r="E7" s="22">
        <v>75.30549</v>
      </c>
      <c r="F7" s="23">
        <v>5.719</v>
      </c>
      <c r="G7" s="22">
        <f>F7/C7*100</f>
        <v>24.484116790821133</v>
      </c>
      <c r="H7" s="24">
        <f>D7/F7</f>
        <v>15.546509879349536</v>
      </c>
      <c r="I7" s="24">
        <f>E7/F7</f>
        <v>13.167597482077287</v>
      </c>
      <c r="J7" s="25">
        <f>H7+I7</f>
        <v>28.714107361426823</v>
      </c>
    </row>
    <row r="8" spans="1:10" ht="28.5" customHeight="1">
      <c r="A8" s="14" t="s">
        <v>17</v>
      </c>
      <c r="B8" s="19">
        <v>65</v>
      </c>
      <c r="C8" s="21" t="s">
        <v>30</v>
      </c>
      <c r="D8" s="22">
        <v>55.42792</v>
      </c>
      <c r="E8" s="22">
        <v>70.03664</v>
      </c>
      <c r="F8" s="26">
        <v>4.555</v>
      </c>
      <c r="G8" s="22">
        <v>4.555</v>
      </c>
      <c r="H8" s="24">
        <f aca="true" t="shared" si="0" ref="H8:H19">D8/F8</f>
        <v>12.168588364434688</v>
      </c>
      <c r="I8" s="24">
        <f aca="true" t="shared" si="1" ref="I8:I19">E8/F8</f>
        <v>15.37577167947311</v>
      </c>
      <c r="J8" s="25">
        <f aca="true" t="shared" si="2" ref="J8:J19">H8+I8</f>
        <v>27.544360043907798</v>
      </c>
    </row>
    <row r="9" spans="1:10" ht="26.25" customHeight="1">
      <c r="A9" s="14" t="s">
        <v>18</v>
      </c>
      <c r="B9" s="19">
        <v>155</v>
      </c>
      <c r="C9" s="21" t="s">
        <v>31</v>
      </c>
      <c r="D9" s="22">
        <v>149.06132</v>
      </c>
      <c r="E9" s="22">
        <v>79.33812</v>
      </c>
      <c r="F9" s="26">
        <v>7.616</v>
      </c>
      <c r="G9" s="22">
        <f aca="true" t="shared" si="3" ref="G8:G14">F9/C9*100</f>
        <v>21.45654317509508</v>
      </c>
      <c r="H9" s="24">
        <f t="shared" si="0"/>
        <v>19.572127100840337</v>
      </c>
      <c r="I9" s="24">
        <f t="shared" si="1"/>
        <v>10.417295168067227</v>
      </c>
      <c r="J9" s="25">
        <f t="shared" si="2"/>
        <v>29.989422268907564</v>
      </c>
    </row>
    <row r="10" spans="1:10" ht="26.25" customHeight="1">
      <c r="A10" s="14" t="s">
        <v>19</v>
      </c>
      <c r="B10" s="19">
        <v>157</v>
      </c>
      <c r="C10" s="21" t="s">
        <v>32</v>
      </c>
      <c r="D10" s="22">
        <v>102.25595</v>
      </c>
      <c r="E10" s="22">
        <v>109.45475</v>
      </c>
      <c r="F10" s="26">
        <v>6.936</v>
      </c>
      <c r="G10" s="22">
        <f t="shared" si="3"/>
        <v>19.291853252857898</v>
      </c>
      <c r="H10" s="24">
        <f t="shared" si="0"/>
        <v>14.742784025374856</v>
      </c>
      <c r="I10" s="24">
        <f t="shared" si="1"/>
        <v>15.780673298731259</v>
      </c>
      <c r="J10" s="25">
        <f t="shared" si="2"/>
        <v>30.523457324106115</v>
      </c>
    </row>
    <row r="11" spans="1:10" ht="29.25" customHeight="1">
      <c r="A11" s="14" t="s">
        <v>20</v>
      </c>
      <c r="B11" s="19">
        <v>38</v>
      </c>
      <c r="C11" s="21" t="s">
        <v>33</v>
      </c>
      <c r="D11" s="22">
        <v>32.24937</v>
      </c>
      <c r="E11" s="22">
        <v>26.97682</v>
      </c>
      <c r="F11" s="26">
        <v>2.114</v>
      </c>
      <c r="G11" s="22">
        <f t="shared" si="3"/>
        <v>24.293265915881403</v>
      </c>
      <c r="H11" s="24">
        <f t="shared" si="0"/>
        <v>15.255141911069064</v>
      </c>
      <c r="I11" s="24">
        <f t="shared" si="1"/>
        <v>12.761031220435195</v>
      </c>
      <c r="J11" s="25">
        <f t="shared" si="2"/>
        <v>28.01617313150426</v>
      </c>
    </row>
    <row r="12" spans="1:10" ht="27" customHeight="1">
      <c r="A12" s="14" t="s">
        <v>21</v>
      </c>
      <c r="B12" s="19">
        <v>30</v>
      </c>
      <c r="C12" s="21" t="s">
        <v>34</v>
      </c>
      <c r="D12" s="22">
        <v>17.76268</v>
      </c>
      <c r="E12" s="22">
        <v>21.83354</v>
      </c>
      <c r="F12" s="26">
        <v>1.392</v>
      </c>
      <c r="G12" s="22">
        <f t="shared" si="3"/>
        <v>20.262008733624455</v>
      </c>
      <c r="H12" s="24">
        <f t="shared" si="0"/>
        <v>12.760545977011494</v>
      </c>
      <c r="I12" s="24">
        <f t="shared" si="1"/>
        <v>15.685014367816093</v>
      </c>
      <c r="J12" s="25">
        <f t="shared" si="2"/>
        <v>28.445560344827587</v>
      </c>
    </row>
    <row r="13" spans="1:10" ht="33.75" customHeight="1">
      <c r="A13" s="14" t="s">
        <v>22</v>
      </c>
      <c r="B13" s="19">
        <v>24</v>
      </c>
      <c r="C13" s="21" t="s">
        <v>35</v>
      </c>
      <c r="D13" s="22">
        <v>22.65943</v>
      </c>
      <c r="E13" s="22">
        <v>17.49461</v>
      </c>
      <c r="F13" s="26">
        <v>1.52</v>
      </c>
      <c r="G13" s="22">
        <f t="shared" si="3"/>
        <v>27.65647743813682</v>
      </c>
      <c r="H13" s="24">
        <f t="shared" si="0"/>
        <v>14.907519736842106</v>
      </c>
      <c r="I13" s="24">
        <f t="shared" si="1"/>
        <v>11.509611842105263</v>
      </c>
      <c r="J13" s="25">
        <f t="shared" si="2"/>
        <v>26.41713157894737</v>
      </c>
    </row>
    <row r="14" spans="1:10" ht="27" customHeight="1">
      <c r="A14" s="14" t="s">
        <v>23</v>
      </c>
      <c r="B14" s="19">
        <v>20</v>
      </c>
      <c r="C14" s="21" t="s">
        <v>36</v>
      </c>
      <c r="D14" s="22">
        <v>15.83273</v>
      </c>
      <c r="E14" s="22">
        <v>15.32246</v>
      </c>
      <c r="F14" s="26">
        <v>0.997</v>
      </c>
      <c r="G14" s="22">
        <f t="shared" si="3"/>
        <v>21.768558951965066</v>
      </c>
      <c r="H14" s="24">
        <f t="shared" si="0"/>
        <v>15.88037111334002</v>
      </c>
      <c r="I14" s="24">
        <f t="shared" si="1"/>
        <v>15.368565697091274</v>
      </c>
      <c r="J14" s="25">
        <f t="shared" si="2"/>
        <v>31.248936810431296</v>
      </c>
    </row>
    <row r="15" spans="1:10" ht="29.25" customHeight="1">
      <c r="A15" s="14" t="s">
        <v>24</v>
      </c>
      <c r="B15" s="19">
        <v>20</v>
      </c>
      <c r="C15" s="21" t="s">
        <v>36</v>
      </c>
      <c r="D15" s="22">
        <v>15.481</v>
      </c>
      <c r="E15" s="22">
        <v>11.851</v>
      </c>
      <c r="F15" s="26">
        <v>0.961</v>
      </c>
      <c r="G15" s="22">
        <f aca="true" t="shared" si="4" ref="G15:G20">F15/C15*100</f>
        <v>20.9825327510917</v>
      </c>
      <c r="H15" s="24">
        <f t="shared" si="0"/>
        <v>16.10926118626431</v>
      </c>
      <c r="I15" s="24">
        <f t="shared" si="1"/>
        <v>12.331945889698233</v>
      </c>
      <c r="J15" s="25">
        <f t="shared" si="2"/>
        <v>28.44120707596254</v>
      </c>
    </row>
    <row r="16" spans="1:10" ht="24.75" customHeight="1">
      <c r="A16" s="14" t="s">
        <v>25</v>
      </c>
      <c r="B16" s="19">
        <v>24</v>
      </c>
      <c r="C16" s="21" t="s">
        <v>35</v>
      </c>
      <c r="D16" s="22">
        <v>17.56983</v>
      </c>
      <c r="E16" s="22">
        <v>9.9572</v>
      </c>
      <c r="F16" s="26">
        <v>0.928</v>
      </c>
      <c r="G16" s="22">
        <f t="shared" si="4"/>
        <v>16.885007278020378</v>
      </c>
      <c r="H16" s="24">
        <f t="shared" si="0"/>
        <v>18.93300646551724</v>
      </c>
      <c r="I16" s="24">
        <f t="shared" si="1"/>
        <v>10.729741379310344</v>
      </c>
      <c r="J16" s="25">
        <f t="shared" si="2"/>
        <v>29.662747844827585</v>
      </c>
    </row>
    <row r="17" spans="1:10" ht="29.25" customHeight="1">
      <c r="A17" s="14" t="s">
        <v>26</v>
      </c>
      <c r="B17" s="19">
        <v>34</v>
      </c>
      <c r="C17" s="21" t="s">
        <v>37</v>
      </c>
      <c r="D17" s="22">
        <v>27.5016</v>
      </c>
      <c r="E17" s="22">
        <v>25.92488</v>
      </c>
      <c r="F17" s="26">
        <v>1.776</v>
      </c>
      <c r="G17" s="22">
        <f t="shared" si="4"/>
        <v>22.81017210377601</v>
      </c>
      <c r="H17" s="24">
        <f t="shared" si="0"/>
        <v>15.485135135135135</v>
      </c>
      <c r="I17" s="24">
        <f t="shared" si="1"/>
        <v>14.597342342342342</v>
      </c>
      <c r="J17" s="25">
        <f t="shared" si="2"/>
        <v>30.082477477477475</v>
      </c>
    </row>
    <row r="18" spans="1:10" ht="33.75" customHeight="1">
      <c r="A18" s="14" t="s">
        <v>27</v>
      </c>
      <c r="B18" s="19">
        <v>21</v>
      </c>
      <c r="C18" s="21" t="s">
        <v>38</v>
      </c>
      <c r="D18" s="22">
        <v>20.07255</v>
      </c>
      <c r="E18" s="22">
        <v>18.51739</v>
      </c>
      <c r="F18" s="26">
        <v>1.274</v>
      </c>
      <c r="G18" s="22">
        <f t="shared" si="4"/>
        <v>26.491994177583695</v>
      </c>
      <c r="H18" s="24">
        <f t="shared" si="0"/>
        <v>15.755533751962323</v>
      </c>
      <c r="I18" s="24">
        <f t="shared" si="1"/>
        <v>14.534843014128727</v>
      </c>
      <c r="J18" s="25">
        <f t="shared" si="2"/>
        <v>30.29037676609105</v>
      </c>
    </row>
    <row r="19" spans="1:10" ht="30" customHeight="1">
      <c r="A19" s="14" t="s">
        <v>28</v>
      </c>
      <c r="B19" s="19">
        <v>27</v>
      </c>
      <c r="C19" s="21" t="s">
        <v>39</v>
      </c>
      <c r="D19" s="22">
        <v>10.66753</v>
      </c>
      <c r="E19" s="22">
        <v>23.70217</v>
      </c>
      <c r="F19" s="26">
        <v>1.187</v>
      </c>
      <c r="G19" s="22">
        <f t="shared" si="4"/>
        <v>19.197800420507846</v>
      </c>
      <c r="H19" s="24">
        <f t="shared" si="0"/>
        <v>8.986967144060657</v>
      </c>
      <c r="I19" s="24">
        <f t="shared" si="1"/>
        <v>19.968129738837405</v>
      </c>
      <c r="J19" s="25">
        <f t="shared" si="2"/>
        <v>28.95509688289806</v>
      </c>
    </row>
    <row r="20" spans="1:12" ht="42" customHeight="1">
      <c r="A20" s="15" t="s">
        <v>9</v>
      </c>
      <c r="B20" s="20">
        <f>B7+B8+B9+B10+B11+B12+B13+B14+B15+B16+B17+B18+B19</f>
        <v>717</v>
      </c>
      <c r="C20" s="27">
        <f>C7+C8+C9+C10+C11+C12+C13+C14+C15+C16+C17+C18+C19</f>
        <v>164.19300000000004</v>
      </c>
      <c r="D20" s="28">
        <f>D7+D8+D9+D10+D11+D12+D13+D14+D15+D16+D17+D18+D19</f>
        <v>575.4523999999999</v>
      </c>
      <c r="E20" s="28">
        <f>E7+E8+E9+E10+E11+E12+E13+E14+E15+E16+E17+E18+E19</f>
        <v>505.71506999999997</v>
      </c>
      <c r="F20" s="29">
        <f>F7+F8+F9+F10+F11+F12+F13+F14+F15+F16+F17+F18+F19</f>
        <v>36.975</v>
      </c>
      <c r="G20" s="28">
        <f t="shared" si="4"/>
        <v>22.519230417861902</v>
      </c>
      <c r="H20" s="30">
        <f>D20/F20</f>
        <v>15.563283299526704</v>
      </c>
      <c r="I20" s="30">
        <f>E20/F20</f>
        <v>13.677216227180526</v>
      </c>
      <c r="J20" s="31">
        <f>H20+I20</f>
        <v>29.240499526707232</v>
      </c>
      <c r="L20" s="9"/>
    </row>
    <row r="21" spans="3:9" ht="15">
      <c r="C21" s="34"/>
      <c r="D21" s="34"/>
      <c r="H21" s="3"/>
      <c r="I21" s="3"/>
    </row>
    <row r="27" ht="15">
      <c r="B27" s="5"/>
    </row>
    <row r="29" spans="5:6" ht="15">
      <c r="E29" s="12"/>
      <c r="F29" s="12"/>
    </row>
  </sheetData>
  <sheetProtection/>
  <mergeCells count="10">
    <mergeCell ref="I1:J1"/>
    <mergeCell ref="A2:J2"/>
    <mergeCell ref="C21:D21"/>
    <mergeCell ref="A4:A5"/>
    <mergeCell ref="D4:E4"/>
    <mergeCell ref="B4:B5"/>
    <mergeCell ref="C4:C5"/>
    <mergeCell ref="G4:G5"/>
    <mergeCell ref="H4:J4"/>
    <mergeCell ref="F4:F5"/>
  </mergeCells>
  <printOptions/>
  <pageMargins left="0.2362204724409449" right="0.15748031496062992" top="0.15748031496062992" bottom="0.1968503937007874" header="0.1968503937007874" footer="0.1968503937007874"/>
  <pageSetup horizontalDpi="600" verticalDpi="600" orientation="landscape" paperSize="9" scale="67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Писарева</dc:creator>
  <cp:keywords/>
  <dc:description/>
  <cp:lastModifiedBy>Admin_PC</cp:lastModifiedBy>
  <cp:lastPrinted>2020-08-19T12:49:54Z</cp:lastPrinted>
  <dcterms:created xsi:type="dcterms:W3CDTF">2014-09-25T11:49:58Z</dcterms:created>
  <dcterms:modified xsi:type="dcterms:W3CDTF">2021-08-25T09:27:16Z</dcterms:modified>
  <cp:category/>
  <cp:version/>
  <cp:contentType/>
  <cp:contentStatus/>
</cp:coreProperties>
</file>