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tabRatio="604" activeTab="0"/>
  </bookViews>
  <sheets>
    <sheet name="2014" sheetId="1" r:id="rId1"/>
  </sheets>
  <definedNames>
    <definedName name="_xlnm.Print_Titles" localSheetId="0">'2014'!$B:$C</definedName>
    <definedName name="_xlnm.Print_Area" localSheetId="0">'2014'!$B$1:$AH$30</definedName>
  </definedNames>
  <calcPr fullCalcOnLoad="1"/>
</workbook>
</file>

<file path=xl/sharedStrings.xml><?xml version="1.0" encoding="utf-8"?>
<sst xmlns="http://schemas.openxmlformats.org/spreadsheetml/2006/main" count="84" uniqueCount="63">
  <si>
    <t>до рішення міської ради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</si>
  <si>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</si>
  <si>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</si>
  <si>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</si>
  <si>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</si>
  <si>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</si>
  <si>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 xml:space="preserve">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</si>
  <si>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надання  послуг  соціального забезпечення закладами, установами соціального захисту та соціального забезпечення (тер центр, районний центр соціальних служб для сім’ї ,дітей та молоді, інші заходи)</t>
  </si>
  <si>
    <t>надання  послуг з збереження архівних фондів об’єднаним трудовим архівом міської, сільських рад Баштанського району</t>
  </si>
  <si>
    <t>надання  культурно-освітніх послуг районною централізованою бібліотечною системою, іншими закладами культури</t>
  </si>
  <si>
    <t>Районний бюджет Баштанського району</t>
  </si>
  <si>
    <t xml:space="preserve"> 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</si>
  <si>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</si>
  <si>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Трансферти  іншим бюджетам</t>
  </si>
  <si>
    <t xml:space="preserve"> утримання Баштанського міського інклюзивно-ресурсного центру</t>
  </si>
  <si>
    <t xml:space="preserve"> здійснення переданих видатків у сфері охорони здоров"я за рахунок коштів медичної субвенції</t>
  </si>
  <si>
    <t>Обласний бюджет Миколаївської області</t>
  </si>
  <si>
    <t>найменування трансферту</t>
  </si>
  <si>
    <t>УСЬОГО</t>
  </si>
  <si>
    <t>грн.</t>
  </si>
  <si>
    <t>Всього</t>
  </si>
  <si>
    <t>територіальний центр соціального обслуговування</t>
  </si>
  <si>
    <t>районний центр соціальних служб сім"ї, дітей та молоді</t>
  </si>
  <si>
    <t>надання пільг по послугах зв"язку пільговій категорії населення</t>
  </si>
  <si>
    <t>безоплатний проїзд автомобільним транспортом пільгової категорії населення</t>
  </si>
  <si>
    <t>безоплатний проїзд залізничним транспортом пільгової категорії населення</t>
  </si>
  <si>
    <t>в тому числі на:</t>
  </si>
  <si>
    <t>районну централізовану бібліотечну систему</t>
  </si>
  <si>
    <t>компенсацію фізичним особам, які надають соціальні послуги відповідно до постанови Кабінету Міністрів України від 29.04.2004 №558</t>
  </si>
  <si>
    <t xml:space="preserve"> інші заклади культури (централізовану бухгалтерію)</t>
  </si>
  <si>
    <t>Продовження додатка  5</t>
  </si>
  <si>
    <t>надання медичних послуг населенню об"єднаної територіальної громади комунальним некомерційним підприємтсвом "Центр первинної медико-санітарної допомоги Баштанського району"</t>
  </si>
  <si>
    <t>Додаток 5</t>
  </si>
  <si>
    <t>(код бюджету)</t>
  </si>
  <si>
    <t>Код бюджету</t>
  </si>
  <si>
    <t>код Класифікації доходів бюджету</t>
  </si>
  <si>
    <t>Усього</t>
  </si>
  <si>
    <t>код Типової програмної класифікації видатків та кредитування місцевого бюджету</t>
  </si>
  <si>
    <t>0119410</t>
  </si>
  <si>
    <t>0119770</t>
  </si>
  <si>
    <t>надання медичних послуг населенню об"єднаної територіальної громади комунальним некомерційним підприємтсвом "Багатопрофільна лікарня Баштанського району"</t>
  </si>
  <si>
    <t>Уточнений обсяг міжбюджетних трансфертів на 2020 рік</t>
  </si>
  <si>
    <t>надання медичних послуг населенню закладами охорони здоров"я за рахунок залишку коштів медичної субвенції, що утворився на початок бюджетного періоду</t>
  </si>
  <si>
    <t>0119420</t>
  </si>
  <si>
    <t>виконання програм соціально-економічного розвитку регіонів (виконавець програми: Баштанський ВП ГУ НП у Миколаївській області)</t>
  </si>
  <si>
    <t>0119800</t>
  </si>
  <si>
    <t>Державний бюджет</t>
  </si>
  <si>
    <t>співфінансування придбання шкільного автобусу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</si>
  <si>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</si>
  <si>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здійснення переданих видатків у сфері освіти за рахунок залишку коштів освітньої субвенції, що утворився на початок бюджетного періоду</t>
  </si>
  <si>
    <t>співфінасування закупівлі комп"ютерного обладнання</t>
  </si>
  <si>
    <t>0,0</t>
  </si>
  <si>
    <t>Заступник міського голови з питань діяльності</t>
  </si>
  <si>
    <t>виконавчих органів ради</t>
  </si>
  <si>
    <t>Світлана ЄВДОЩЕНКО</t>
  </si>
  <si>
    <t>здійснення заходів  щодо соціально- економічного розвитку територіальних громад  Миколаївської області у 2020 році</t>
  </si>
  <si>
    <t>разом по загальному фонду</t>
  </si>
  <si>
    <t>спеціального фонду на:</t>
  </si>
  <si>
    <t>разом по спеціальному фонду</t>
  </si>
  <si>
    <t>Усього по загальному та спеціальному разом</t>
  </si>
  <si>
    <t>фінансове забезпечення будівництва, реконструкції, ремонту і утримання автомобільних доріг загального користування місцевого значення, вулиць і  доріг комунальної власності у населених пунктах за рахунок відповідної субвенції з державного бюджету</t>
  </si>
  <si>
    <t xml:space="preserve">         серпня  2020 року №</t>
  </si>
  <si>
    <t xml:space="preserve">проведення виборів депутатів місцевих рад та сільських, селищних, міських голів, за рахунок відповідної субвенції з державного бюджету </t>
  </si>
</sst>
</file>

<file path=xl/styles.xml><?xml version="1.0" encoding="utf-8"?>
<styleSheet xmlns="http://schemas.openxmlformats.org/spreadsheetml/2006/main">
  <numFmts count="7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0"/>
    <numFmt numFmtId="198" formatCode="0.000"/>
    <numFmt numFmtId="199" formatCode="0.00000"/>
    <numFmt numFmtId="200" formatCode="d\ mmmm\,\ yyyy"/>
    <numFmt numFmtId="201" formatCode="0.00_)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#,##0\ &quot;р.&quot;;\-#,##0\ &quot;р.&quot;"/>
    <numFmt numFmtId="211" formatCode="#,##0\ &quot;р.&quot;;[Red]\-#,##0\ &quot;р.&quot;"/>
    <numFmt numFmtId="212" formatCode="#,##0.00\ &quot;р.&quot;;\-#,##0.00\ &quot;р.&quot;"/>
    <numFmt numFmtId="213" formatCode="#,##0.00\ &quot;р.&quot;;[Red]\-#,##0.00\ &quot;р.&quot;"/>
    <numFmt numFmtId="214" formatCode="_-* #,##0\ &quot;р.&quot;_-;\-* #,##0\ &quot;р.&quot;_-;_-* &quot;-&quot;\ &quot;р.&quot;_-;_-@_-"/>
    <numFmt numFmtId="215" formatCode="_-* #,##0\ _р_._-;\-* #,##0\ _р_._-;_-* &quot;-&quot;\ _р_._-;_-@_-"/>
    <numFmt numFmtId="216" formatCode="_-* #,##0.00\ &quot;р.&quot;_-;\-* #,##0.00\ &quot;р.&quot;_-;_-* &quot;-&quot;??\ &quot;р.&quot;_-;_-@_-"/>
    <numFmt numFmtId="217" formatCode="_-* #,##0.00\ _р_._-;\-* #,##0.00\ _р_._-;_-* &quot;-&quot;??\ _р_._-;_-@_-"/>
    <numFmt numFmtId="218" formatCode="0.0%"/>
    <numFmt numFmtId="219" formatCode="dd\.mm\.yyyy"/>
    <numFmt numFmtId="220" formatCode="#,##0.0"/>
    <numFmt numFmtId="221" formatCode="0_)"/>
    <numFmt numFmtId="222" formatCode="#,##0.0\ &quot;грн.&quot;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>
      <alignment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/>
    </xf>
    <xf numFmtId="199" fontId="0" fillId="0" borderId="0" xfId="0" applyNumberFormat="1" applyAlignment="1">
      <alignment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196" fontId="6" fillId="0" borderId="0" xfId="0" applyNumberFormat="1" applyFont="1" applyAlignment="1">
      <alignment vertical="top" wrapText="1"/>
    </xf>
    <xf numFmtId="0" fontId="5" fillId="0" borderId="0" xfId="0" applyFont="1" applyBorder="1" applyAlignment="1" applyProtection="1">
      <alignment vertical="center" wrapText="1"/>
      <protection locked="0"/>
    </xf>
    <xf numFmtId="196" fontId="2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199" fontId="6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2" fontId="6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7" fillId="0" borderId="0" xfId="0" applyNumberFormat="1" applyFont="1" applyAlignment="1">
      <alignment horizontal="right" vertical="top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2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/>
    </xf>
    <xf numFmtId="2" fontId="46" fillId="0" borderId="0" xfId="0" applyNumberFormat="1" applyFont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3" fillId="0" borderId="3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view="pageBreakPreview" zoomScale="75" zoomScaleNormal="75" zoomScaleSheetLayoutView="75" zoomScalePageLayoutView="75" workbookViewId="0" topLeftCell="A17">
      <selection activeCell="AH33" sqref="AH33"/>
    </sheetView>
  </sheetViews>
  <sheetFormatPr defaultColWidth="9.00390625" defaultRowHeight="12.75"/>
  <cols>
    <col min="1" max="1" width="9.125" style="1" customWidth="1"/>
    <col min="2" max="2" width="17.00390625" style="1" customWidth="1"/>
    <col min="3" max="3" width="35.375" style="1" customWidth="1"/>
    <col min="4" max="4" width="22.75390625" style="1" customWidth="1"/>
    <col min="5" max="10" width="21.875" style="1" customWidth="1"/>
    <col min="11" max="12" width="22.875" style="1" customWidth="1"/>
    <col min="13" max="13" width="26.875" style="1" customWidth="1"/>
    <col min="14" max="15" width="22.875" style="1" customWidth="1"/>
    <col min="16" max="17" width="22.25390625" style="1" customWidth="1"/>
    <col min="18" max="18" width="18.75390625" style="1" customWidth="1"/>
    <col min="19" max="19" width="19.625" style="1" customWidth="1"/>
    <col min="20" max="20" width="18.125" style="1" customWidth="1"/>
    <col min="21" max="21" width="20.125" style="1" customWidth="1"/>
    <col min="22" max="22" width="16.875" style="1" customWidth="1"/>
    <col min="23" max="23" width="18.25390625" style="1" customWidth="1"/>
    <col min="24" max="24" width="17.25390625" style="1" customWidth="1"/>
    <col min="25" max="25" width="16.875" style="1" customWidth="1"/>
    <col min="26" max="26" width="14.125" style="1" customWidth="1"/>
    <col min="27" max="32" width="16.875" style="1" customWidth="1"/>
    <col min="33" max="33" width="18.125" style="1" customWidth="1"/>
    <col min="34" max="34" width="17.125" style="1" customWidth="1"/>
    <col min="35" max="16384" width="9.125" style="1" customWidth="1"/>
  </cols>
  <sheetData>
    <row r="1" spans="5:15" ht="15" customHeigh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5:32" ht="18.75">
      <c r="E2" s="5"/>
      <c r="F2" s="5"/>
      <c r="G2" s="5"/>
      <c r="H2" s="5"/>
      <c r="I2" s="5"/>
      <c r="J2" s="5"/>
      <c r="P2" s="5" t="s">
        <v>32</v>
      </c>
      <c r="Q2" s="5"/>
      <c r="X2" s="5"/>
      <c r="AC2" s="5" t="s">
        <v>30</v>
      </c>
      <c r="AD2" s="5"/>
      <c r="AE2" s="5"/>
      <c r="AF2" s="5"/>
    </row>
    <row r="3" spans="5:32" ht="16.5" customHeight="1">
      <c r="E3" s="5"/>
      <c r="F3" s="5"/>
      <c r="G3" s="5"/>
      <c r="H3" s="5"/>
      <c r="I3" s="5"/>
      <c r="J3" s="5"/>
      <c r="P3" s="5" t="s">
        <v>0</v>
      </c>
      <c r="Q3" s="5"/>
      <c r="X3" s="5"/>
      <c r="AC3" s="5" t="s">
        <v>0</v>
      </c>
      <c r="AD3" s="5"/>
      <c r="AE3" s="5"/>
      <c r="AF3" s="5"/>
    </row>
    <row r="4" spans="5:32" ht="16.5" customHeight="1">
      <c r="E4" s="5"/>
      <c r="F4" s="5"/>
      <c r="G4" s="5"/>
      <c r="H4" s="5"/>
      <c r="I4" s="5"/>
      <c r="J4" s="5"/>
      <c r="P4" s="5" t="s">
        <v>61</v>
      </c>
      <c r="Q4" s="5"/>
      <c r="X4" s="5"/>
      <c r="AC4" s="5"/>
      <c r="AD4" s="5"/>
      <c r="AE4" s="5"/>
      <c r="AF4" s="5"/>
    </row>
    <row r="5" spans="5:19" ht="16.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S5" s="5"/>
    </row>
    <row r="6" spans="5:15" ht="16.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3:33" ht="57" customHeight="1">
      <c r="C7" s="80" t="s">
        <v>41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3:15" ht="0.7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30.75" customHeight="1">
      <c r="C9" s="25">
        <v>14502000000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3:20" ht="37.5" customHeight="1">
      <c r="C10" s="26" t="s">
        <v>33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T10" s="1" t="s">
        <v>19</v>
      </c>
    </row>
    <row r="11" spans="2:34" ht="15.75" customHeight="1" thickBot="1">
      <c r="B11" s="57" t="s">
        <v>34</v>
      </c>
      <c r="C11" s="57" t="s">
        <v>1</v>
      </c>
      <c r="D11" s="68" t="s">
        <v>2</v>
      </c>
      <c r="E11" s="70"/>
      <c r="F11" s="70"/>
      <c r="G11" s="70"/>
      <c r="H11" s="70"/>
      <c r="I11" s="70"/>
      <c r="J11" s="70"/>
      <c r="K11" s="70"/>
      <c r="L11" s="71"/>
      <c r="M11" s="70"/>
      <c r="N11" s="70"/>
      <c r="O11" s="70"/>
      <c r="P11" s="70" t="s">
        <v>13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60"/>
    </row>
    <row r="12" spans="2:34" ht="15.75" customHeight="1">
      <c r="B12" s="58"/>
      <c r="C12" s="58"/>
      <c r="D12" s="55" t="s">
        <v>3</v>
      </c>
      <c r="E12" s="72" t="s">
        <v>4</v>
      </c>
      <c r="F12" s="73"/>
      <c r="G12" s="73"/>
      <c r="H12" s="73"/>
      <c r="I12" s="73"/>
      <c r="J12" s="73"/>
      <c r="K12" s="73"/>
      <c r="L12" s="49"/>
      <c r="M12" s="23"/>
      <c r="N12" s="23"/>
      <c r="O12" s="23"/>
      <c r="P12" s="68" t="s">
        <v>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4" t="s">
        <v>36</v>
      </c>
    </row>
    <row r="13" spans="2:34" ht="15.75" customHeight="1">
      <c r="B13" s="58"/>
      <c r="C13" s="58"/>
      <c r="D13" s="56"/>
      <c r="E13" s="81" t="s">
        <v>5</v>
      </c>
      <c r="F13" s="82"/>
      <c r="G13" s="82"/>
      <c r="H13" s="82"/>
      <c r="I13" s="82"/>
      <c r="J13" s="82"/>
      <c r="K13" s="82"/>
      <c r="L13" s="63" t="s">
        <v>56</v>
      </c>
      <c r="M13" s="47" t="s">
        <v>57</v>
      </c>
      <c r="N13" s="63" t="s">
        <v>58</v>
      </c>
      <c r="O13" s="63" t="s">
        <v>59</v>
      </c>
      <c r="P13" s="70" t="s">
        <v>5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5"/>
    </row>
    <row r="14" spans="2:34" ht="15.75" customHeight="1">
      <c r="B14" s="58"/>
      <c r="C14" s="58"/>
      <c r="D14" s="68" t="s">
        <v>17</v>
      </c>
      <c r="E14" s="69"/>
      <c r="F14" s="69"/>
      <c r="G14" s="69"/>
      <c r="H14" s="69"/>
      <c r="I14" s="69"/>
      <c r="J14" s="69"/>
      <c r="K14" s="69"/>
      <c r="L14" s="64"/>
      <c r="M14" s="50" t="s">
        <v>17</v>
      </c>
      <c r="N14" s="64"/>
      <c r="O14" s="64"/>
      <c r="P14" s="70" t="s">
        <v>17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5"/>
    </row>
    <row r="15" spans="2:35" ht="173.25" customHeight="1">
      <c r="B15" s="58"/>
      <c r="C15" s="58"/>
      <c r="D15" s="57" t="s">
        <v>6</v>
      </c>
      <c r="E15" s="57" t="s">
        <v>11</v>
      </c>
      <c r="F15" s="57" t="s">
        <v>49</v>
      </c>
      <c r="G15" s="57" t="s">
        <v>12</v>
      </c>
      <c r="H15" s="57" t="s">
        <v>48</v>
      </c>
      <c r="I15" s="52" t="s">
        <v>62</v>
      </c>
      <c r="J15" s="38" t="s">
        <v>55</v>
      </c>
      <c r="K15" s="55" t="s">
        <v>14</v>
      </c>
      <c r="L15" s="64"/>
      <c r="M15" s="74" t="s">
        <v>60</v>
      </c>
      <c r="N15" s="64"/>
      <c r="O15" s="64"/>
      <c r="P15" s="60" t="s">
        <v>15</v>
      </c>
      <c r="Q15" s="23" t="s">
        <v>42</v>
      </c>
      <c r="R15" s="68" t="s">
        <v>7</v>
      </c>
      <c r="S15" s="70"/>
      <c r="T15" s="70"/>
      <c r="U15" s="70"/>
      <c r="V15" s="70"/>
      <c r="W15" s="70"/>
      <c r="X15" s="83"/>
      <c r="Y15" s="57" t="s">
        <v>8</v>
      </c>
      <c r="Z15" s="72" t="s">
        <v>9</v>
      </c>
      <c r="AA15" s="73"/>
      <c r="AB15" s="78"/>
      <c r="AC15" s="57" t="s">
        <v>40</v>
      </c>
      <c r="AD15" s="57" t="s">
        <v>44</v>
      </c>
      <c r="AE15" s="57" t="s">
        <v>31</v>
      </c>
      <c r="AF15" s="57" t="s">
        <v>50</v>
      </c>
      <c r="AG15" s="55" t="s">
        <v>47</v>
      </c>
      <c r="AH15" s="75"/>
      <c r="AI15" s="2"/>
    </row>
    <row r="16" spans="2:35" ht="39" customHeight="1">
      <c r="B16" s="58"/>
      <c r="C16" s="58"/>
      <c r="D16" s="58"/>
      <c r="E16" s="58"/>
      <c r="F16" s="58"/>
      <c r="G16" s="58"/>
      <c r="H16" s="58"/>
      <c r="I16" s="53"/>
      <c r="J16" s="39"/>
      <c r="K16" s="79"/>
      <c r="L16" s="64"/>
      <c r="M16" s="75"/>
      <c r="N16" s="64"/>
      <c r="O16" s="64"/>
      <c r="P16" s="61"/>
      <c r="Q16" s="30"/>
      <c r="R16" s="57" t="s">
        <v>20</v>
      </c>
      <c r="S16" s="68" t="s">
        <v>26</v>
      </c>
      <c r="T16" s="70"/>
      <c r="U16" s="70"/>
      <c r="V16" s="70"/>
      <c r="W16" s="70"/>
      <c r="X16" s="83"/>
      <c r="Y16" s="58"/>
      <c r="Z16" s="57" t="s">
        <v>20</v>
      </c>
      <c r="AA16" s="76" t="s">
        <v>26</v>
      </c>
      <c r="AB16" s="77"/>
      <c r="AC16" s="58"/>
      <c r="AD16" s="58"/>
      <c r="AE16" s="58"/>
      <c r="AF16" s="58"/>
      <c r="AG16" s="79"/>
      <c r="AH16" s="75"/>
      <c r="AI16" s="2"/>
    </row>
    <row r="17" spans="2:35" ht="173.25" customHeight="1">
      <c r="B17" s="59"/>
      <c r="C17" s="59"/>
      <c r="D17" s="58"/>
      <c r="E17" s="58"/>
      <c r="F17" s="67"/>
      <c r="G17" s="58"/>
      <c r="H17" s="67"/>
      <c r="I17" s="53"/>
      <c r="J17" s="39"/>
      <c r="K17" s="79"/>
      <c r="L17" s="64"/>
      <c r="M17" s="75"/>
      <c r="N17" s="64"/>
      <c r="O17" s="64"/>
      <c r="P17" s="62"/>
      <c r="Q17" s="31"/>
      <c r="R17" s="59"/>
      <c r="S17" s="9" t="s">
        <v>21</v>
      </c>
      <c r="T17" s="9" t="s">
        <v>22</v>
      </c>
      <c r="U17" s="9" t="s">
        <v>28</v>
      </c>
      <c r="V17" s="9" t="s">
        <v>23</v>
      </c>
      <c r="W17" s="9" t="s">
        <v>24</v>
      </c>
      <c r="X17" s="10" t="s">
        <v>25</v>
      </c>
      <c r="Y17" s="59"/>
      <c r="Z17" s="59"/>
      <c r="AA17" s="15" t="s">
        <v>27</v>
      </c>
      <c r="AB17" s="15" t="s">
        <v>29</v>
      </c>
      <c r="AC17" s="59"/>
      <c r="AD17" s="59"/>
      <c r="AE17" s="59"/>
      <c r="AF17" s="59"/>
      <c r="AG17" s="56"/>
      <c r="AH17" s="75"/>
      <c r="AI17" s="2"/>
    </row>
    <row r="18" spans="2:35" ht="36.75" customHeight="1">
      <c r="B18" s="21"/>
      <c r="C18" s="24"/>
      <c r="D18" s="85" t="s">
        <v>35</v>
      </c>
      <c r="E18" s="86"/>
      <c r="F18" s="86"/>
      <c r="G18" s="86"/>
      <c r="H18" s="86"/>
      <c r="I18" s="86"/>
      <c r="J18" s="86"/>
      <c r="K18" s="86"/>
      <c r="L18" s="64"/>
      <c r="M18" s="75"/>
      <c r="N18" s="64"/>
      <c r="O18" s="64"/>
      <c r="P18" s="66" t="s">
        <v>37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75"/>
      <c r="AI18" s="2"/>
    </row>
    <row r="19" spans="2:35" ht="30.75" customHeight="1">
      <c r="B19" s="21"/>
      <c r="C19" s="21"/>
      <c r="D19" s="21">
        <v>41040200</v>
      </c>
      <c r="E19" s="21">
        <v>41051000</v>
      </c>
      <c r="F19" s="35">
        <v>41051100</v>
      </c>
      <c r="G19" s="21">
        <v>41051200</v>
      </c>
      <c r="H19" s="36">
        <v>41051400</v>
      </c>
      <c r="I19" s="54">
        <v>41053000</v>
      </c>
      <c r="J19" s="40">
        <v>41053900</v>
      </c>
      <c r="K19" s="24">
        <v>41053900</v>
      </c>
      <c r="L19" s="65"/>
      <c r="M19" s="44">
        <v>41052600</v>
      </c>
      <c r="N19" s="65"/>
      <c r="O19" s="22"/>
      <c r="P19" s="27" t="s">
        <v>38</v>
      </c>
      <c r="Q19" s="27" t="s">
        <v>43</v>
      </c>
      <c r="R19" s="27" t="s">
        <v>39</v>
      </c>
      <c r="S19" s="27" t="s">
        <v>39</v>
      </c>
      <c r="T19" s="27" t="s">
        <v>39</v>
      </c>
      <c r="U19" s="27" t="s">
        <v>39</v>
      </c>
      <c r="V19" s="27" t="s">
        <v>39</v>
      </c>
      <c r="W19" s="27" t="s">
        <v>39</v>
      </c>
      <c r="X19" s="27" t="s">
        <v>39</v>
      </c>
      <c r="Y19" s="27" t="s">
        <v>39</v>
      </c>
      <c r="Z19" s="27" t="s">
        <v>39</v>
      </c>
      <c r="AA19" s="27" t="s">
        <v>39</v>
      </c>
      <c r="AB19" s="27" t="s">
        <v>39</v>
      </c>
      <c r="AC19" s="27" t="s">
        <v>39</v>
      </c>
      <c r="AD19" s="28" t="s">
        <v>45</v>
      </c>
      <c r="AE19" s="28" t="s">
        <v>39</v>
      </c>
      <c r="AF19" s="28" t="s">
        <v>39</v>
      </c>
      <c r="AG19" s="28" t="s">
        <v>39</v>
      </c>
      <c r="AH19" s="84"/>
      <c r="AI19" s="2"/>
    </row>
    <row r="20" spans="2:34" ht="15.75"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>
        <v>7</v>
      </c>
      <c r="I20" s="9">
        <v>8</v>
      </c>
      <c r="J20" s="9">
        <v>9</v>
      </c>
      <c r="K20" s="42">
        <v>10</v>
      </c>
      <c r="L20" s="48">
        <v>11</v>
      </c>
      <c r="M20" s="45">
        <v>12</v>
      </c>
      <c r="N20" s="46">
        <v>13</v>
      </c>
      <c r="O20" s="43">
        <v>14</v>
      </c>
      <c r="P20" s="9">
        <v>15</v>
      </c>
      <c r="Q20" s="9">
        <v>16</v>
      </c>
      <c r="R20" s="9">
        <v>17</v>
      </c>
      <c r="S20" s="9">
        <v>18</v>
      </c>
      <c r="T20" s="9">
        <v>19</v>
      </c>
      <c r="U20" s="9">
        <v>20</v>
      </c>
      <c r="V20" s="9">
        <v>21</v>
      </c>
      <c r="W20" s="9">
        <v>22</v>
      </c>
      <c r="X20" s="9">
        <v>23</v>
      </c>
      <c r="Y20" s="9">
        <v>24</v>
      </c>
      <c r="Z20" s="9">
        <v>25</v>
      </c>
      <c r="AA20" s="9">
        <v>26</v>
      </c>
      <c r="AB20" s="9">
        <v>27</v>
      </c>
      <c r="AC20" s="9">
        <v>28</v>
      </c>
      <c r="AD20" s="9">
        <v>29</v>
      </c>
      <c r="AE20" s="9">
        <v>30</v>
      </c>
      <c r="AF20" s="9">
        <v>31</v>
      </c>
      <c r="AG20" s="9">
        <v>32</v>
      </c>
      <c r="AH20" s="21">
        <v>33</v>
      </c>
    </row>
    <row r="21" spans="2:34" ht="37.5">
      <c r="B21" s="13">
        <v>14100000000</v>
      </c>
      <c r="C21" s="13" t="s">
        <v>16</v>
      </c>
      <c r="D21" s="32">
        <v>4119800</v>
      </c>
      <c r="E21" s="32">
        <v>1236371</v>
      </c>
      <c r="F21" s="32">
        <f>1343673</f>
        <v>1343673</v>
      </c>
      <c r="G21" s="32">
        <v>108993</v>
      </c>
      <c r="H21" s="32">
        <f>485058</f>
        <v>485058</v>
      </c>
      <c r="I21" s="32">
        <v>1162459</v>
      </c>
      <c r="J21" s="32">
        <f>50000+450000</f>
        <v>500000</v>
      </c>
      <c r="K21" s="32"/>
      <c r="L21" s="32">
        <f>D21+E21+F21+G21+H21+J21+K21+I21</f>
        <v>8956354</v>
      </c>
      <c r="M21" s="32">
        <v>3332000</v>
      </c>
      <c r="N21" s="32">
        <f>M21</f>
        <v>3332000</v>
      </c>
      <c r="O21" s="32">
        <f>L21+N21</f>
        <v>12288354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32">
        <v>28276</v>
      </c>
      <c r="AG21" s="32">
        <v>200000</v>
      </c>
      <c r="AH21" s="32">
        <f>P21+R21+Y21+Z21+AC21+AG21+AF21</f>
        <v>228276</v>
      </c>
    </row>
    <row r="22" spans="2:34" ht="37.5">
      <c r="B22" s="13">
        <v>14302200000</v>
      </c>
      <c r="C22" s="13" t="s">
        <v>10</v>
      </c>
      <c r="D22" s="32"/>
      <c r="E22" s="32"/>
      <c r="F22" s="32"/>
      <c r="G22" s="32"/>
      <c r="H22" s="32"/>
      <c r="I22" s="32"/>
      <c r="J22" s="32"/>
      <c r="K22" s="32">
        <v>116916</v>
      </c>
      <c r="L22" s="32">
        <f>D22+E22+F22+G22+H22+J22+K22</f>
        <v>116916</v>
      </c>
      <c r="M22" s="32"/>
      <c r="N22" s="32">
        <f>M22</f>
        <v>0</v>
      </c>
      <c r="O22" s="32">
        <f>L22+N22</f>
        <v>116916</v>
      </c>
      <c r="P22" s="32">
        <v>4001200</v>
      </c>
      <c r="Q22" s="32">
        <v>304182.48</v>
      </c>
      <c r="R22" s="32">
        <f>S22+T22+U22+V22+W22+X22</f>
        <v>5902608</v>
      </c>
      <c r="S22" s="32">
        <v>5161758</v>
      </c>
      <c r="T22" s="32">
        <v>205850</v>
      </c>
      <c r="U22" s="32">
        <v>380000</v>
      </c>
      <c r="V22" s="32">
        <v>80000</v>
      </c>
      <c r="W22" s="32">
        <v>20000</v>
      </c>
      <c r="X22" s="32">
        <v>55000</v>
      </c>
      <c r="Y22" s="32">
        <v>271800</v>
      </c>
      <c r="Z22" s="32">
        <f>AA22+AB22</f>
        <v>1857251</v>
      </c>
      <c r="AA22" s="32">
        <v>1735017</v>
      </c>
      <c r="AB22" s="32">
        <v>122234</v>
      </c>
      <c r="AC22" s="32">
        <f>1263500+2300000+31000+200000+940000</f>
        <v>4734500</v>
      </c>
      <c r="AD22" s="32">
        <v>0</v>
      </c>
      <c r="AE22" s="32">
        <f>854864+100000</f>
        <v>954864</v>
      </c>
      <c r="AF22" s="37" t="s">
        <v>51</v>
      </c>
      <c r="AG22" s="32">
        <v>0</v>
      </c>
      <c r="AH22" s="32">
        <f>P22+R22+Y22+Z22+AC22+AG22+Q22+AE22</f>
        <v>18026405.48</v>
      </c>
    </row>
    <row r="23" spans="2:34" ht="18.75">
      <c r="B23" s="13"/>
      <c r="C23" s="13" t="s">
        <v>46</v>
      </c>
      <c r="D23" s="32"/>
      <c r="E23" s="32"/>
      <c r="F23" s="32"/>
      <c r="G23" s="32"/>
      <c r="H23" s="32"/>
      <c r="I23" s="32"/>
      <c r="J23" s="32"/>
      <c r="K23" s="32"/>
      <c r="L23" s="32">
        <f>D23+E23+F23+G23+H23+J23+K23</f>
        <v>0</v>
      </c>
      <c r="M23" s="32"/>
      <c r="N23" s="32">
        <f>M23</f>
        <v>0</v>
      </c>
      <c r="O23" s="32">
        <f>L23+N23</f>
        <v>0</v>
      </c>
      <c r="P23" s="32"/>
      <c r="Q23" s="32"/>
      <c r="R23" s="32"/>
      <c r="S23" s="32"/>
      <c r="T23" s="32"/>
      <c r="U23" s="16"/>
      <c r="V23" s="32"/>
      <c r="W23" s="32"/>
      <c r="X23" s="32"/>
      <c r="Y23" s="32"/>
      <c r="Z23" s="32"/>
      <c r="AA23" s="32"/>
      <c r="AB23" s="32"/>
      <c r="AC23" s="32"/>
      <c r="AD23" s="32">
        <v>40000</v>
      </c>
      <c r="AE23" s="32"/>
      <c r="AF23" s="32"/>
      <c r="AG23" s="32"/>
      <c r="AH23" s="32">
        <f>P23+R23+Y23+Z23+AC23+AG23+AD23</f>
        <v>40000</v>
      </c>
    </row>
    <row r="24" spans="2:34" ht="18.75">
      <c r="B24" s="13"/>
      <c r="C24" s="13" t="s">
        <v>18</v>
      </c>
      <c r="D24" s="32">
        <f aca="true" t="shared" si="0" ref="D24:AG24">D21+D22</f>
        <v>4119800</v>
      </c>
      <c r="E24" s="32">
        <f t="shared" si="0"/>
        <v>1236371</v>
      </c>
      <c r="F24" s="32">
        <f t="shared" si="0"/>
        <v>1343673</v>
      </c>
      <c r="G24" s="32">
        <f t="shared" si="0"/>
        <v>108993</v>
      </c>
      <c r="H24" s="32">
        <f t="shared" si="0"/>
        <v>485058</v>
      </c>
      <c r="I24" s="32">
        <f t="shared" si="0"/>
        <v>1162459</v>
      </c>
      <c r="J24" s="32">
        <f t="shared" si="0"/>
        <v>500000</v>
      </c>
      <c r="K24" s="32">
        <f t="shared" si="0"/>
        <v>116916</v>
      </c>
      <c r="L24" s="32">
        <f>D24+E24+F24+G24+H24+J24+K24+I24</f>
        <v>9073270</v>
      </c>
      <c r="M24" s="32">
        <f>M21+M22+M23</f>
        <v>3332000</v>
      </c>
      <c r="N24" s="32">
        <f>N21+N22+N23</f>
        <v>3332000</v>
      </c>
      <c r="O24" s="32">
        <f>L24+N24</f>
        <v>12405270</v>
      </c>
      <c r="P24" s="32">
        <f t="shared" si="0"/>
        <v>4001200</v>
      </c>
      <c r="Q24" s="32">
        <f t="shared" si="0"/>
        <v>304182.48</v>
      </c>
      <c r="R24" s="32">
        <f t="shared" si="0"/>
        <v>5902608</v>
      </c>
      <c r="S24" s="32">
        <f t="shared" si="0"/>
        <v>5161758</v>
      </c>
      <c r="T24" s="32">
        <f t="shared" si="0"/>
        <v>205850</v>
      </c>
      <c r="U24" s="32">
        <f t="shared" si="0"/>
        <v>380000</v>
      </c>
      <c r="V24" s="32">
        <f t="shared" si="0"/>
        <v>80000</v>
      </c>
      <c r="W24" s="32">
        <f t="shared" si="0"/>
        <v>20000</v>
      </c>
      <c r="X24" s="32">
        <f t="shared" si="0"/>
        <v>55000</v>
      </c>
      <c r="Y24" s="32">
        <f t="shared" si="0"/>
        <v>271800</v>
      </c>
      <c r="Z24" s="32">
        <f t="shared" si="0"/>
        <v>1857251</v>
      </c>
      <c r="AA24" s="32">
        <f t="shared" si="0"/>
        <v>1735017</v>
      </c>
      <c r="AB24" s="32">
        <f t="shared" si="0"/>
        <v>122234</v>
      </c>
      <c r="AC24" s="32">
        <f t="shared" si="0"/>
        <v>4734500</v>
      </c>
      <c r="AD24" s="32">
        <f>AD21+AD22+AD23</f>
        <v>40000</v>
      </c>
      <c r="AE24" s="32">
        <f>AE21+AE22+AE23</f>
        <v>954864</v>
      </c>
      <c r="AF24" s="32">
        <f>AF21+AF22+AF23</f>
        <v>28276</v>
      </c>
      <c r="AG24" s="32">
        <f t="shared" si="0"/>
        <v>200000</v>
      </c>
      <c r="AH24" s="32">
        <f>P24+R24+Y24+Z24+AC24+AG24+Q24+AD24+AE24+AF24</f>
        <v>18294681.48</v>
      </c>
    </row>
    <row r="25" spans="2:34" ht="18.75">
      <c r="B25" s="13"/>
      <c r="C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2:34" ht="18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9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2:34" ht="15">
      <c r="B27" s="6"/>
      <c r="C27" s="7"/>
      <c r="D27" s="11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51"/>
      <c r="AH27" s="18"/>
    </row>
    <row r="28" spans="2:32" ht="18.75">
      <c r="B28" s="8"/>
      <c r="C28" s="14"/>
      <c r="D28" s="20"/>
      <c r="E28" s="14"/>
      <c r="F28" s="14"/>
      <c r="G28" s="14"/>
      <c r="H28" s="14"/>
      <c r="I28" s="14"/>
      <c r="J28" s="14"/>
      <c r="K28" s="29"/>
      <c r="L28" s="29"/>
      <c r="M28" s="29"/>
      <c r="N28" s="29"/>
      <c r="O28" s="34"/>
      <c r="P28" s="4"/>
      <c r="Q28" s="4"/>
      <c r="R28" s="4"/>
      <c r="V28" s="14" t="s">
        <v>52</v>
      </c>
      <c r="W28" s="14"/>
      <c r="X28" s="14"/>
      <c r="Y28" s="14"/>
      <c r="Z28" s="14"/>
      <c r="AA28" s="14"/>
      <c r="AB28" s="14"/>
      <c r="AC28" s="14"/>
      <c r="AD28" s="41" t="s">
        <v>54</v>
      </c>
      <c r="AE28" s="34"/>
      <c r="AF28" s="34"/>
    </row>
    <row r="29" spans="3:32" ht="18.75">
      <c r="C29" s="33"/>
      <c r="D29" s="14"/>
      <c r="E29" s="14"/>
      <c r="F29" s="14"/>
      <c r="G29" s="14"/>
      <c r="H29" s="14"/>
      <c r="I29" s="14"/>
      <c r="J29" s="14"/>
      <c r="K29" s="4"/>
      <c r="L29" s="4"/>
      <c r="M29" s="4"/>
      <c r="N29" s="4"/>
      <c r="O29" s="4"/>
      <c r="P29" s="4"/>
      <c r="Q29" s="4"/>
      <c r="R29" s="4"/>
      <c r="V29" s="14" t="s">
        <v>53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3:18" ht="18.75">
      <c r="C30" s="14"/>
      <c r="D30" s="14"/>
      <c r="E30" s="14"/>
      <c r="F30" s="14"/>
      <c r="G30" s="14"/>
      <c r="H30" s="14"/>
      <c r="I30" s="14"/>
      <c r="J30" s="14"/>
      <c r="K30" s="4"/>
      <c r="L30" s="4"/>
      <c r="M30" s="4"/>
      <c r="N30" s="4"/>
      <c r="O30" s="4"/>
      <c r="P30" s="4"/>
      <c r="Q30" s="4"/>
      <c r="R30" s="4"/>
    </row>
    <row r="31" spans="3:18" ht="18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3:34" ht="18.75">
      <c r="C32" s="4"/>
      <c r="D32" s="4"/>
      <c r="E32" s="4"/>
      <c r="F32" s="4"/>
      <c r="G32" s="4"/>
      <c r="H32" s="4"/>
      <c r="I32" s="4"/>
      <c r="J32" s="4"/>
      <c r="K32" s="4"/>
      <c r="L32" s="87">
        <f>L21+L22</f>
        <v>9073270</v>
      </c>
      <c r="M32" s="4"/>
      <c r="N32" s="4"/>
      <c r="O32" s="4"/>
      <c r="P32" s="4"/>
      <c r="Q32" s="4"/>
      <c r="R32" s="4"/>
      <c r="AH32" s="2">
        <f>AH21+AH22+AH23</f>
        <v>18294681.48</v>
      </c>
    </row>
    <row r="33" spans="3:18" ht="18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ht="18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/>
  <mergeCells count="38">
    <mergeCell ref="C7:T7"/>
    <mergeCell ref="E13:K13"/>
    <mergeCell ref="S16:X16"/>
    <mergeCell ref="K15:K17"/>
    <mergeCell ref="P14:AG14"/>
    <mergeCell ref="R15:X15"/>
    <mergeCell ref="O13:O18"/>
    <mergeCell ref="P11:AH11"/>
    <mergeCell ref="AH12:AH19"/>
    <mergeCell ref="D18:K18"/>
    <mergeCell ref="AA16:AB16"/>
    <mergeCell ref="P12:AG12"/>
    <mergeCell ref="AF15:AF17"/>
    <mergeCell ref="AC15:AC17"/>
    <mergeCell ref="P13:AG13"/>
    <mergeCell ref="Z15:AB15"/>
    <mergeCell ref="Z16:Z17"/>
    <mergeCell ref="AG15:AG17"/>
    <mergeCell ref="B11:B17"/>
    <mergeCell ref="C11:C17"/>
    <mergeCell ref="D15:D17"/>
    <mergeCell ref="E15:E17"/>
    <mergeCell ref="G15:G17"/>
    <mergeCell ref="D14:K14"/>
    <mergeCell ref="H15:H17"/>
    <mergeCell ref="D11:O11"/>
    <mergeCell ref="E12:K12"/>
    <mergeCell ref="M15:M18"/>
    <mergeCell ref="D12:D13"/>
    <mergeCell ref="AE15:AE17"/>
    <mergeCell ref="P15:P17"/>
    <mergeCell ref="R16:R17"/>
    <mergeCell ref="L13:L19"/>
    <mergeCell ref="N13:N19"/>
    <mergeCell ref="P18:AG18"/>
    <mergeCell ref="AD15:AD17"/>
    <mergeCell ref="Y15:Y17"/>
    <mergeCell ref="F15:F17"/>
  </mergeCells>
  <printOptions horizontalCentered="1"/>
  <pageMargins left="0.07874015748031496" right="0.07874015748031496" top="0.07874015748031496" bottom="0.07874015748031496" header="0.07874015748031496" footer="0.11811023622047245"/>
  <pageSetup fitToWidth="2" horizontalDpi="600" verticalDpi="600" orientation="landscape" paperSize="9" scale="35" r:id="rId1"/>
  <colBreaks count="1" manualBreakCount="1">
    <brk id="1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Користувач Windows</cp:lastModifiedBy>
  <cp:lastPrinted>2020-08-31T09:39:26Z</cp:lastPrinted>
  <dcterms:created xsi:type="dcterms:W3CDTF">2001-06-14T06:56:58Z</dcterms:created>
  <dcterms:modified xsi:type="dcterms:W3CDTF">2020-10-08T15:47:49Z</dcterms:modified>
  <cp:category/>
  <cp:version/>
  <cp:contentType/>
  <cp:contentStatus/>
</cp:coreProperties>
</file>