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'Лист1'!$A$1:$P$47</definedName>
  </definedNames>
  <calcPr fullCalcOnLoad="1"/>
</workbook>
</file>

<file path=xl/sharedStrings.xml><?xml version="1.0" encoding="utf-8"?>
<sst xmlns="http://schemas.openxmlformats.org/spreadsheetml/2006/main" count="83" uniqueCount="70">
  <si>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</si>
  <si>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</si>
  <si>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</si>
  <si>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</si>
  <si>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</si>
  <si>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</si>
  <si>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</si>
  <si>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</si>
  <si>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</si>
  <si>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</si>
  <si>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</si>
  <si>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</si>
  <si>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</si>
  <si>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</si>
  <si>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</si>
  <si>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</si>
  <si>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0828</t>
  </si>
  <si>
    <t>0620</t>
  </si>
  <si>
    <t>0180</t>
  </si>
  <si>
    <t xml:space="preserve"> 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</si>
  <si>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</si>
  <si>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</si>
  <si>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</si>
  <si>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</si>
  <si>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</si>
  <si>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</si>
  <si>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</si>
  <si>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</si>
  <si>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</si>
  <si>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1020</t>
  </si>
  <si>
    <t>0921</t>
  </si>
  <si>
    <t>в тому числі:</t>
  </si>
  <si>
    <t>0110150</t>
  </si>
  <si>
    <t>0150</t>
  </si>
  <si>
    <t>0116030</t>
  </si>
  <si>
    <t>6030</t>
  </si>
  <si>
    <t>Організація благоустрою населених пунктів</t>
  </si>
  <si>
    <t>0443</t>
  </si>
  <si>
    <t>0119770</t>
  </si>
  <si>
    <t>Інші субвенції з місцевого бюджету</t>
  </si>
  <si>
    <t>0600000</t>
  </si>
  <si>
    <t>0610000</t>
  </si>
  <si>
    <t>0611000</t>
  </si>
  <si>
    <t>0611010</t>
  </si>
  <si>
    <t>Надання дошкільної освіти</t>
  </si>
  <si>
    <t>0611020</t>
  </si>
  <si>
    <t>Забезпечення діяльності палаців і будинків культури, клубів, центрів дозвілля та інших клубних закладів</t>
  </si>
  <si>
    <t>0611162</t>
  </si>
  <si>
    <t>1162</t>
  </si>
  <si>
    <t>Інші програми та заходи у сфері освіти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</si>
  <si>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</si>
  <si>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</si>
  <si>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</si>
  <si>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</si>
  <si>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видатків  міського бюджету 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</si>
  <si>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</si>
  <si>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</si>
  <si>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</si>
  <si>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</si>
  <si>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субвенція з міського бюджету Баштанської міської ради районному бюджету для надання медичних послуг населенню об"єднаної територіальної громади комунальним некомерційним підприємтсвом "Багатопрофільна лікарня Баштанського району"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</si>
  <si>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</si>
  <si>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Зміни до розподілу</t>
  </si>
  <si>
    <t>за рахунок залишку коштів освітньої субвенції, що утворився на початок бюджетного періоду</t>
  </si>
  <si>
    <t>Будівництво споруд, установ та закладів фізичної культури і спорту</t>
  </si>
  <si>
    <t>0617325</t>
  </si>
  <si>
    <t>Додаток 3.1</t>
  </si>
  <si>
    <t>субвенція з міського бюджету Баштанської міської ради районному бюджету для надання медичних послуг населенню об"єднаної територіальної громади комунальним некомерційним підприємтсвом "Центр первинної медико-санітарної допомоги Баштанського району"</t>
  </si>
  <si>
    <t>Перший заступник міського голови</t>
  </si>
  <si>
    <t>Володимир ДРАГУНОВСЬКИЙ</t>
  </si>
  <si>
    <t>26 березня 2020 р. № 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</si>
</sst>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180" fontId="1" fillId="0" borderId="10" xfId="0" applyNumberFormat="1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80" fontId="51" fillId="33" borderId="10" xfId="0" applyNumberFormat="1" applyFont="1" applyFill="1" applyBorder="1" applyAlignment="1">
      <alignment vertical="top" wrapText="1"/>
    </xf>
    <xf numFmtId="180" fontId="51" fillId="0" borderId="10" xfId="0" applyNumberFormat="1" applyFont="1" applyBorder="1" applyAlignment="1">
      <alignment vertical="top" wrapText="1"/>
    </xf>
    <xf numFmtId="180" fontId="52" fillId="0" borderId="10" xfId="0" applyNumberFormat="1" applyFont="1" applyBorder="1" applyAlignment="1">
      <alignment vertical="top"/>
    </xf>
    <xf numFmtId="180" fontId="5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80" fontId="7" fillId="0" borderId="10" xfId="0" applyNumberFormat="1" applyFont="1" applyBorder="1" applyAlignment="1">
      <alignment vertical="top"/>
    </xf>
    <xf numFmtId="182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51" fillId="34" borderId="10" xfId="0" applyNumberFormat="1" applyFont="1" applyFill="1" applyBorder="1" applyAlignment="1">
      <alignment vertical="top" wrapText="1"/>
    </xf>
    <xf numFmtId="180" fontId="52" fillId="34" borderId="10" xfId="0" applyNumberFormat="1" applyFont="1" applyFill="1" applyBorder="1" applyAlignment="1">
      <alignment vertical="top"/>
    </xf>
    <xf numFmtId="180" fontId="7" fillId="34" borderId="10" xfId="0" applyNumberFormat="1" applyFont="1" applyFill="1" applyBorder="1" applyAlignment="1">
      <alignment vertical="top"/>
    </xf>
    <xf numFmtId="182" fontId="52" fillId="0" borderId="10" xfId="0" applyNumberFormat="1" applyFont="1" applyBorder="1" applyAlignment="1">
      <alignment vertical="top"/>
    </xf>
    <xf numFmtId="182" fontId="52" fillId="34" borderId="10" xfId="0" applyNumberFormat="1" applyFont="1" applyFill="1" applyBorder="1" applyAlignment="1">
      <alignment vertical="top"/>
    </xf>
    <xf numFmtId="182" fontId="52" fillId="0" borderId="10" xfId="0" applyNumberFormat="1" applyFont="1" applyBorder="1" applyAlignment="1">
      <alignment vertical="top" wrapText="1"/>
    </xf>
    <xf numFmtId="180" fontId="52" fillId="0" borderId="10" xfId="0" applyNumberFormat="1" applyFont="1" applyBorder="1" applyAlignment="1">
      <alignment vertical="top" wrapText="1"/>
    </xf>
    <xf numFmtId="182" fontId="53" fillId="0" borderId="10" xfId="0" applyNumberFormat="1" applyFont="1" applyBorder="1" applyAlignment="1">
      <alignment vertical="top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34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34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vertical="top"/>
    </xf>
    <xf numFmtId="1" fontId="6" fillId="34" borderId="10" xfId="0" applyNumberFormat="1" applyFont="1" applyFill="1" applyBorder="1" applyAlignment="1">
      <alignment vertical="top"/>
    </xf>
    <xf numFmtId="1" fontId="6" fillId="0" borderId="10" xfId="0" applyNumberFormat="1" applyFont="1" applyBorder="1" applyAlignment="1">
      <alignment vertical="top" wrapText="1"/>
    </xf>
    <xf numFmtId="1" fontId="7" fillId="6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0" fontId="10" fillId="0" borderId="0" xfId="0" applyFont="1" applyAlignment="1">
      <alignment/>
    </xf>
    <xf numFmtId="2" fontId="1" fillId="0" borderId="0" xfId="0" applyNumberFormat="1" applyFont="1" applyFill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tabSelected="1" view="pageBreakPreview" zoomScale="75" zoomScaleSheetLayoutView="75" workbookViewId="0" topLeftCell="C1">
      <selection activeCell="L21" sqref="L21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6.62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65</v>
      </c>
    </row>
    <row r="2" ht="12.75">
      <c r="N2" t="s">
        <v>20</v>
      </c>
    </row>
    <row r="3" ht="12.75">
      <c r="N3" t="s">
        <v>69</v>
      </c>
    </row>
    <row r="5" spans="1:16" ht="12.75">
      <c r="A5" s="101" t="s">
        <v>61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6" ht="12.75">
      <c r="A6" s="101" t="s">
        <v>54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1:16" ht="12.75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2.75">
      <c r="A8" s="84"/>
      <c r="B8" s="93">
        <v>14502000000</v>
      </c>
      <c r="C8" s="93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2:16" ht="12.75">
      <c r="B9" s="94" t="s">
        <v>55</v>
      </c>
      <c r="C9" s="94"/>
      <c r="P9" s="1" t="s">
        <v>53</v>
      </c>
    </row>
    <row r="10" spans="1:16" ht="12.75">
      <c r="A10" s="103" t="s">
        <v>56</v>
      </c>
      <c r="B10" s="103" t="s">
        <v>57</v>
      </c>
      <c r="C10" s="103" t="s">
        <v>50</v>
      </c>
      <c r="D10" s="95" t="s">
        <v>58</v>
      </c>
      <c r="E10" s="95" t="s">
        <v>1</v>
      </c>
      <c r="F10" s="95"/>
      <c r="G10" s="95"/>
      <c r="H10" s="95"/>
      <c r="I10" s="95"/>
      <c r="J10" s="95" t="s">
        <v>8</v>
      </c>
      <c r="K10" s="95"/>
      <c r="L10" s="95"/>
      <c r="M10" s="95"/>
      <c r="N10" s="95"/>
      <c r="O10" s="95"/>
      <c r="P10" s="96" t="s">
        <v>26</v>
      </c>
    </row>
    <row r="11" spans="1:16" ht="12.75">
      <c r="A11" s="95"/>
      <c r="B11" s="95"/>
      <c r="C11" s="95"/>
      <c r="D11" s="95"/>
      <c r="E11" s="96" t="s">
        <v>51</v>
      </c>
      <c r="F11" s="95" t="s">
        <v>3</v>
      </c>
      <c r="G11" s="95" t="s">
        <v>4</v>
      </c>
      <c r="H11" s="95"/>
      <c r="I11" s="95" t="s">
        <v>7</v>
      </c>
      <c r="J11" s="96" t="s">
        <v>51</v>
      </c>
      <c r="K11" s="97" t="s">
        <v>52</v>
      </c>
      <c r="L11" s="95" t="s">
        <v>3</v>
      </c>
      <c r="M11" s="95" t="s">
        <v>4</v>
      </c>
      <c r="N11" s="95"/>
      <c r="O11" s="95" t="s">
        <v>7</v>
      </c>
      <c r="P11" s="95"/>
    </row>
    <row r="12" spans="1:16" ht="12.75" customHeight="1">
      <c r="A12" s="95"/>
      <c r="B12" s="95"/>
      <c r="C12" s="95"/>
      <c r="D12" s="95"/>
      <c r="E12" s="95"/>
      <c r="F12" s="95"/>
      <c r="G12" s="95" t="s">
        <v>5</v>
      </c>
      <c r="H12" s="95" t="s">
        <v>6</v>
      </c>
      <c r="I12" s="95"/>
      <c r="J12" s="95"/>
      <c r="K12" s="98"/>
      <c r="L12" s="95"/>
      <c r="M12" s="95" t="s">
        <v>5</v>
      </c>
      <c r="N12" s="95" t="s">
        <v>6</v>
      </c>
      <c r="O12" s="95"/>
      <c r="P12" s="95"/>
    </row>
    <row r="13" spans="1:16" ht="58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9"/>
      <c r="L13" s="95"/>
      <c r="M13" s="95"/>
      <c r="N13" s="95"/>
      <c r="O13" s="95"/>
      <c r="P13" s="95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60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61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61"/>
      <c r="L16" s="11"/>
      <c r="M16" s="11"/>
      <c r="N16" s="11"/>
      <c r="O16" s="11"/>
      <c r="P16" s="10"/>
    </row>
    <row r="17" spans="1:16" s="49" customFormat="1" ht="87.75" customHeight="1">
      <c r="A17" s="32" t="s">
        <v>32</v>
      </c>
      <c r="B17" s="32" t="s">
        <v>33</v>
      </c>
      <c r="C17" s="33" t="s">
        <v>12</v>
      </c>
      <c r="D17" s="31" t="s">
        <v>28</v>
      </c>
      <c r="E17" s="73">
        <f>F17+I17</f>
        <v>-8500</v>
      </c>
      <c r="F17" s="74">
        <v>-8500</v>
      </c>
      <c r="G17" s="74"/>
      <c r="H17" s="74"/>
      <c r="I17" s="74">
        <v>0</v>
      </c>
      <c r="J17" s="73">
        <f>L17+O17</f>
        <v>0</v>
      </c>
      <c r="K17" s="75"/>
      <c r="L17" s="74"/>
      <c r="M17" s="74">
        <v>0</v>
      </c>
      <c r="N17" s="74">
        <v>0</v>
      </c>
      <c r="O17" s="74"/>
      <c r="P17" s="73">
        <f>E17+J17</f>
        <v>-8500</v>
      </c>
    </row>
    <row r="18" spans="1:16" s="49" customFormat="1" ht="25.5">
      <c r="A18" s="32" t="s">
        <v>34</v>
      </c>
      <c r="B18" s="32" t="s">
        <v>35</v>
      </c>
      <c r="C18" s="33" t="s">
        <v>17</v>
      </c>
      <c r="D18" s="35" t="s">
        <v>36</v>
      </c>
      <c r="E18" s="73">
        <f>F18+I18</f>
        <v>0</v>
      </c>
      <c r="F18" s="74"/>
      <c r="G18" s="74"/>
      <c r="H18" s="74"/>
      <c r="I18" s="74"/>
      <c r="J18" s="73">
        <f>L18+O18</f>
        <v>0</v>
      </c>
      <c r="K18" s="75"/>
      <c r="L18" s="74"/>
      <c r="M18" s="74"/>
      <c r="N18" s="74"/>
      <c r="O18" s="74"/>
      <c r="P18" s="73">
        <f aca="true" t="shared" si="0" ref="P18:P23">E18+J18</f>
        <v>0</v>
      </c>
    </row>
    <row r="19" spans="1:16" s="49" customFormat="1" ht="1.5" customHeight="1">
      <c r="A19" s="32"/>
      <c r="B19" s="32"/>
      <c r="C19" s="33"/>
      <c r="D19" s="35"/>
      <c r="E19" s="73"/>
      <c r="F19" s="74"/>
      <c r="G19" s="74"/>
      <c r="H19" s="74"/>
      <c r="I19" s="74"/>
      <c r="J19" s="73"/>
      <c r="K19" s="75"/>
      <c r="L19" s="74"/>
      <c r="M19" s="74"/>
      <c r="N19" s="74"/>
      <c r="O19" s="74"/>
      <c r="P19" s="73"/>
    </row>
    <row r="20" spans="1:16" s="49" customFormat="1" ht="33.75" customHeight="1">
      <c r="A20" s="32" t="s">
        <v>38</v>
      </c>
      <c r="B20" s="32">
        <v>9770</v>
      </c>
      <c r="C20" s="33" t="s">
        <v>18</v>
      </c>
      <c r="D20" s="35" t="s">
        <v>39</v>
      </c>
      <c r="E20" s="73">
        <f>F20+I20</f>
        <v>1240000</v>
      </c>
      <c r="F20" s="74">
        <f>F22+F24</f>
        <v>300000</v>
      </c>
      <c r="G20" s="74">
        <f>G22</f>
        <v>0</v>
      </c>
      <c r="H20" s="74">
        <f>H22</f>
        <v>0</v>
      </c>
      <c r="I20" s="74">
        <f>I22</f>
        <v>940000</v>
      </c>
      <c r="J20" s="73"/>
      <c r="K20" s="75"/>
      <c r="L20" s="74"/>
      <c r="M20" s="74"/>
      <c r="N20" s="74"/>
      <c r="O20" s="74"/>
      <c r="P20" s="73">
        <f t="shared" si="0"/>
        <v>1240000</v>
      </c>
    </row>
    <row r="21" spans="1:16" s="49" customFormat="1" ht="25.5" customHeight="1">
      <c r="A21" s="32"/>
      <c r="B21" s="32"/>
      <c r="C21" s="33"/>
      <c r="D21" s="35" t="s">
        <v>31</v>
      </c>
      <c r="E21" s="73"/>
      <c r="F21" s="74"/>
      <c r="G21" s="74"/>
      <c r="H21" s="74"/>
      <c r="I21" s="74"/>
      <c r="J21" s="73"/>
      <c r="K21" s="75"/>
      <c r="L21" s="74"/>
      <c r="M21" s="74"/>
      <c r="N21" s="74"/>
      <c r="O21" s="74"/>
      <c r="P21" s="73"/>
    </row>
    <row r="22" spans="1:16" s="49" customFormat="1" ht="101.25" customHeight="1">
      <c r="A22" s="32"/>
      <c r="B22" s="32"/>
      <c r="C22" s="33"/>
      <c r="D22" s="35" t="s">
        <v>59</v>
      </c>
      <c r="E22" s="73">
        <f>F22+I22</f>
        <v>1140000</v>
      </c>
      <c r="F22" s="74">
        <v>200000</v>
      </c>
      <c r="G22" s="74"/>
      <c r="H22" s="74"/>
      <c r="I22" s="74">
        <v>940000</v>
      </c>
      <c r="J22" s="73"/>
      <c r="K22" s="75"/>
      <c r="L22" s="74"/>
      <c r="M22" s="74"/>
      <c r="N22" s="74"/>
      <c r="O22" s="74"/>
      <c r="P22" s="73">
        <f t="shared" si="0"/>
        <v>1140000</v>
      </c>
    </row>
    <row r="23" spans="1:16" s="49" customFormat="1" ht="6.75" customHeight="1" hidden="1">
      <c r="A23" s="32"/>
      <c r="B23" s="32"/>
      <c r="C23" s="33"/>
      <c r="D23" s="35"/>
      <c r="E23" s="73">
        <f>F23+I23</f>
        <v>0</v>
      </c>
      <c r="F23" s="46"/>
      <c r="G23" s="46"/>
      <c r="H23" s="46"/>
      <c r="I23" s="46"/>
      <c r="J23" s="45"/>
      <c r="K23" s="62"/>
      <c r="L23" s="46"/>
      <c r="M23" s="46"/>
      <c r="N23" s="46"/>
      <c r="O23" s="46"/>
      <c r="P23" s="73">
        <f t="shared" si="0"/>
        <v>0</v>
      </c>
    </row>
    <row r="24" spans="1:16" s="49" customFormat="1" ht="108.75" customHeight="1">
      <c r="A24" s="32"/>
      <c r="B24" s="32"/>
      <c r="C24" s="33"/>
      <c r="D24" s="35" t="s">
        <v>66</v>
      </c>
      <c r="E24" s="73">
        <f>F24+I24</f>
        <v>100000</v>
      </c>
      <c r="F24" s="74">
        <v>100000</v>
      </c>
      <c r="G24" s="46"/>
      <c r="H24" s="46"/>
      <c r="I24" s="46"/>
      <c r="J24" s="45"/>
      <c r="K24" s="62"/>
      <c r="L24" s="46"/>
      <c r="M24" s="46"/>
      <c r="N24" s="46"/>
      <c r="O24" s="46"/>
      <c r="P24" s="73"/>
    </row>
    <row r="25" spans="1:16" s="49" customFormat="1" ht="12.75">
      <c r="A25" s="36"/>
      <c r="B25" s="37" t="s">
        <v>19</v>
      </c>
      <c r="C25" s="38"/>
      <c r="D25" s="34" t="s">
        <v>26</v>
      </c>
      <c r="E25" s="80">
        <f>F25+I25</f>
        <v>1231500</v>
      </c>
      <c r="F25" s="80">
        <f>F17+F18+F20</f>
        <v>291500</v>
      </c>
      <c r="G25" s="80">
        <f>G17+G18+G20</f>
        <v>0</v>
      </c>
      <c r="H25" s="80">
        <f>H17+H18+H20</f>
        <v>0</v>
      </c>
      <c r="I25" s="80">
        <f>I17+I18+I20</f>
        <v>940000</v>
      </c>
      <c r="J25" s="80">
        <f>L25+O25</f>
        <v>0</v>
      </c>
      <c r="K25" s="80">
        <f>K17+K18+K20</f>
        <v>0</v>
      </c>
      <c r="L25" s="80">
        <f>L17+L18+L20</f>
        <v>0</v>
      </c>
      <c r="M25" s="80">
        <f>M17+M18+M20</f>
        <v>0</v>
      </c>
      <c r="N25" s="80">
        <f>N17+N18+N20</f>
        <v>0</v>
      </c>
      <c r="O25" s="80">
        <f>O17+O18+O20</f>
        <v>0</v>
      </c>
      <c r="P25" s="80">
        <f>E25+J25</f>
        <v>1231500</v>
      </c>
    </row>
    <row r="26" spans="1:16" ht="39.75" customHeight="1">
      <c r="A26" s="14" t="s">
        <v>40</v>
      </c>
      <c r="B26" s="14"/>
      <c r="C26" s="15"/>
      <c r="D26" s="16" t="s">
        <v>24</v>
      </c>
      <c r="E26" s="47"/>
      <c r="F26" s="47"/>
      <c r="G26" s="47"/>
      <c r="H26" s="47"/>
      <c r="I26" s="47"/>
      <c r="J26" s="47"/>
      <c r="K26" s="63"/>
      <c r="L26" s="47"/>
      <c r="M26" s="47"/>
      <c r="N26" s="47"/>
      <c r="O26" s="47"/>
      <c r="P26" s="48"/>
    </row>
    <row r="27" spans="1:16" ht="52.5" customHeight="1">
      <c r="A27" s="14" t="s">
        <v>41</v>
      </c>
      <c r="B27" s="14"/>
      <c r="C27" s="15"/>
      <c r="D27" s="16" t="s">
        <v>24</v>
      </c>
      <c r="E27" s="47"/>
      <c r="F27" s="47"/>
      <c r="G27" s="47"/>
      <c r="H27" s="47"/>
      <c r="I27" s="47"/>
      <c r="J27" s="47"/>
      <c r="K27" s="63"/>
      <c r="L27" s="47"/>
      <c r="M27" s="47"/>
      <c r="N27" s="47"/>
      <c r="O27" s="47"/>
      <c r="P27" s="48"/>
    </row>
    <row r="28" spans="1:16" s="49" customFormat="1" ht="19.5" customHeight="1">
      <c r="A28" s="14" t="s">
        <v>42</v>
      </c>
      <c r="B28" s="24"/>
      <c r="C28" s="17"/>
      <c r="D28" s="18" t="s">
        <v>22</v>
      </c>
      <c r="E28" s="76">
        <f>F28+I28</f>
        <v>2091200</v>
      </c>
      <c r="F28" s="76">
        <f>F29+F30++F33</f>
        <v>2091200</v>
      </c>
      <c r="G28" s="76">
        <f>G29+G30++G33</f>
        <v>1805800</v>
      </c>
      <c r="H28" s="76">
        <f>H29+H30++H33</f>
        <v>0</v>
      </c>
      <c r="I28" s="76">
        <f>I29+I30++I33</f>
        <v>0</v>
      </c>
      <c r="J28" s="76">
        <f>L28+O28</f>
        <v>0</v>
      </c>
      <c r="K28" s="76">
        <f>K29+K30+K33</f>
        <v>0</v>
      </c>
      <c r="L28" s="76">
        <f>L29+L30+L33</f>
        <v>0</v>
      </c>
      <c r="M28" s="76">
        <f>M29+M30+M33</f>
        <v>0</v>
      </c>
      <c r="N28" s="76">
        <f>N29+N30+N33</f>
        <v>0</v>
      </c>
      <c r="O28" s="76">
        <f>O29+O30+O33</f>
        <v>0</v>
      </c>
      <c r="P28" s="76">
        <f aca="true" t="shared" si="1" ref="P28:P34">J28+E28</f>
        <v>2091200</v>
      </c>
    </row>
    <row r="29" spans="1:16" s="49" customFormat="1" ht="24.75" customHeight="1">
      <c r="A29" s="14" t="s">
        <v>43</v>
      </c>
      <c r="B29" s="24" t="s">
        <v>14</v>
      </c>
      <c r="C29" s="17" t="s">
        <v>13</v>
      </c>
      <c r="D29" s="19" t="s">
        <v>44</v>
      </c>
      <c r="E29" s="76">
        <f>F29+I29</f>
        <v>-60000</v>
      </c>
      <c r="F29" s="76">
        <v>-60000</v>
      </c>
      <c r="G29" s="76"/>
      <c r="H29" s="76"/>
      <c r="I29" s="76"/>
      <c r="J29" s="76">
        <f>L29+O29</f>
        <v>0</v>
      </c>
      <c r="K29" s="77"/>
      <c r="L29" s="76"/>
      <c r="M29" s="76"/>
      <c r="N29" s="76"/>
      <c r="O29" s="76"/>
      <c r="P29" s="76">
        <f>J29+E29</f>
        <v>-60000</v>
      </c>
    </row>
    <row r="30" spans="1:16" s="49" customFormat="1" ht="63" customHeight="1">
      <c r="A30" s="14" t="s">
        <v>45</v>
      </c>
      <c r="B30" s="24" t="s">
        <v>29</v>
      </c>
      <c r="C30" s="17" t="s">
        <v>30</v>
      </c>
      <c r="D30" s="19" t="s">
        <v>60</v>
      </c>
      <c r="E30" s="78">
        <f>F30+I30</f>
        <v>2171200</v>
      </c>
      <c r="F30" s="78">
        <f>2221200-50000</f>
        <v>2171200</v>
      </c>
      <c r="G30" s="78">
        <v>1805800</v>
      </c>
      <c r="H30" s="78"/>
      <c r="I30" s="78"/>
      <c r="J30" s="76">
        <f>L30+O30</f>
        <v>0</v>
      </c>
      <c r="K30" s="77"/>
      <c r="L30" s="76"/>
      <c r="M30" s="76"/>
      <c r="N30" s="76"/>
      <c r="O30" s="76"/>
      <c r="P30" s="76">
        <f>J30+E30</f>
        <v>2171200</v>
      </c>
    </row>
    <row r="31" spans="1:16" s="49" customFormat="1" ht="15" customHeight="1">
      <c r="A31" s="14"/>
      <c r="B31" s="24"/>
      <c r="C31" s="17"/>
      <c r="D31" s="19" t="s">
        <v>31</v>
      </c>
      <c r="E31" s="54"/>
      <c r="F31" s="67"/>
      <c r="G31" s="67"/>
      <c r="H31" s="68"/>
      <c r="I31" s="68"/>
      <c r="J31" s="65"/>
      <c r="K31" s="66"/>
      <c r="L31" s="47"/>
      <c r="M31" s="65"/>
      <c r="N31" s="65"/>
      <c r="O31" s="65"/>
      <c r="P31" s="65"/>
    </row>
    <row r="32" spans="1:16" s="49" customFormat="1" ht="54" customHeight="1">
      <c r="A32" s="14"/>
      <c r="B32" s="24"/>
      <c r="C32" s="17"/>
      <c r="D32" s="19" t="s">
        <v>62</v>
      </c>
      <c r="E32" s="78">
        <f>F32+I32</f>
        <v>2221200</v>
      </c>
      <c r="F32" s="78">
        <v>2221200</v>
      </c>
      <c r="G32" s="78">
        <v>1805800</v>
      </c>
      <c r="H32" s="78"/>
      <c r="I32" s="78"/>
      <c r="J32" s="76"/>
      <c r="K32" s="77"/>
      <c r="L32" s="76"/>
      <c r="M32" s="76"/>
      <c r="N32" s="76"/>
      <c r="O32" s="76"/>
      <c r="P32" s="76">
        <f t="shared" si="1"/>
        <v>2221200</v>
      </c>
    </row>
    <row r="33" spans="1:16" s="49" customFormat="1" ht="24" customHeight="1">
      <c r="A33" s="14" t="s">
        <v>47</v>
      </c>
      <c r="B33" s="24" t="s">
        <v>48</v>
      </c>
      <c r="C33" s="17" t="s">
        <v>15</v>
      </c>
      <c r="D33" s="19" t="s">
        <v>49</v>
      </c>
      <c r="E33" s="78">
        <v>-20000</v>
      </c>
      <c r="F33" s="78">
        <v>-20000</v>
      </c>
      <c r="G33" s="78"/>
      <c r="H33" s="78"/>
      <c r="I33" s="78"/>
      <c r="J33" s="76"/>
      <c r="K33" s="77"/>
      <c r="L33" s="76"/>
      <c r="M33" s="76"/>
      <c r="N33" s="76"/>
      <c r="O33" s="76"/>
      <c r="P33" s="76"/>
    </row>
    <row r="34" spans="1:16" s="49" customFormat="1" ht="27.75" customHeight="1">
      <c r="A34" s="39" t="s">
        <v>64</v>
      </c>
      <c r="B34" s="26">
        <v>7325</v>
      </c>
      <c r="C34" s="27" t="s">
        <v>37</v>
      </c>
      <c r="D34" s="28" t="s">
        <v>63</v>
      </c>
      <c r="E34" s="78"/>
      <c r="F34" s="78"/>
      <c r="G34" s="78"/>
      <c r="H34" s="78"/>
      <c r="I34" s="76"/>
      <c r="J34" s="76">
        <f>L34+O34</f>
        <v>0</v>
      </c>
      <c r="K34" s="77"/>
      <c r="L34" s="76"/>
      <c r="M34" s="76"/>
      <c r="N34" s="76"/>
      <c r="O34" s="76"/>
      <c r="P34" s="76">
        <f t="shared" si="1"/>
        <v>0</v>
      </c>
    </row>
    <row r="35" spans="1:16" s="49" customFormat="1" ht="12.75">
      <c r="A35" s="20"/>
      <c r="B35" s="20"/>
      <c r="C35" s="21"/>
      <c r="D35" s="58" t="s">
        <v>26</v>
      </c>
      <c r="E35" s="79">
        <f>F35+I35</f>
        <v>2091200</v>
      </c>
      <c r="F35" s="79">
        <f aca="true" t="shared" si="2" ref="F35:O35">F28+F34</f>
        <v>2091200</v>
      </c>
      <c r="G35" s="79">
        <f t="shared" si="2"/>
        <v>1805800</v>
      </c>
      <c r="H35" s="79">
        <f t="shared" si="2"/>
        <v>0</v>
      </c>
      <c r="I35" s="79">
        <f t="shared" si="2"/>
        <v>0</v>
      </c>
      <c r="J35" s="79">
        <f t="shared" si="2"/>
        <v>0</v>
      </c>
      <c r="K35" s="79">
        <f t="shared" si="2"/>
        <v>0</v>
      </c>
      <c r="L35" s="79">
        <f t="shared" si="2"/>
        <v>0</v>
      </c>
      <c r="M35" s="79">
        <f t="shared" si="2"/>
        <v>0</v>
      </c>
      <c r="N35" s="79">
        <f t="shared" si="2"/>
        <v>0</v>
      </c>
      <c r="O35" s="79">
        <f t="shared" si="2"/>
        <v>0</v>
      </c>
      <c r="P35" s="79">
        <f>J35+E35</f>
        <v>2091200</v>
      </c>
    </row>
    <row r="36" spans="1:16" ht="38.25">
      <c r="A36" s="30" t="s">
        <v>23</v>
      </c>
      <c r="B36" s="24"/>
      <c r="C36" s="22"/>
      <c r="D36" s="16" t="s">
        <v>27</v>
      </c>
      <c r="E36" s="53"/>
      <c r="F36" s="53"/>
      <c r="G36" s="53"/>
      <c r="H36" s="53"/>
      <c r="I36" s="53"/>
      <c r="J36" s="53"/>
      <c r="K36" s="64"/>
      <c r="L36" s="53"/>
      <c r="M36" s="53"/>
      <c r="N36" s="53"/>
      <c r="O36" s="53"/>
      <c r="P36" s="53"/>
    </row>
    <row r="37" spans="1:16" ht="38.25">
      <c r="A37" s="30" t="s">
        <v>25</v>
      </c>
      <c r="B37" s="24"/>
      <c r="C37" s="15"/>
      <c r="D37" s="16" t="s">
        <v>27</v>
      </c>
      <c r="E37" s="53"/>
      <c r="F37" s="69"/>
      <c r="G37" s="47"/>
      <c r="H37" s="47"/>
      <c r="I37" s="47"/>
      <c r="J37" s="47"/>
      <c r="K37" s="63"/>
      <c r="L37" s="47"/>
      <c r="M37" s="47"/>
      <c r="N37" s="47"/>
      <c r="O37" s="47"/>
      <c r="P37" s="47"/>
    </row>
    <row r="38" spans="1:16" s="49" customFormat="1" ht="12.75">
      <c r="A38" s="55"/>
      <c r="B38" s="56"/>
      <c r="C38" s="57"/>
      <c r="D38" s="25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1:16" s="49" customFormat="1" ht="44.25" customHeight="1">
      <c r="A39" s="39">
        <v>1014060</v>
      </c>
      <c r="B39" s="26">
        <v>4060</v>
      </c>
      <c r="C39" s="17" t="s">
        <v>16</v>
      </c>
      <c r="D39" s="28" t="s">
        <v>46</v>
      </c>
      <c r="E39" s="76">
        <f>F39+I39</f>
        <v>-61500</v>
      </c>
      <c r="F39" s="76">
        <f>-25000-36500</f>
        <v>-61500</v>
      </c>
      <c r="G39" s="76"/>
      <c r="H39" s="76">
        <v>-36500</v>
      </c>
      <c r="I39" s="76"/>
      <c r="J39" s="76">
        <f>L39+O39</f>
        <v>0</v>
      </c>
      <c r="K39" s="77"/>
      <c r="L39" s="76"/>
      <c r="M39" s="76"/>
      <c r="N39" s="76"/>
      <c r="O39" s="76"/>
      <c r="P39" s="76">
        <f>J39+E39</f>
        <v>-61500</v>
      </c>
    </row>
    <row r="40" spans="1:16" s="49" customFormat="1" ht="12.75">
      <c r="A40" s="39"/>
      <c r="B40" s="26"/>
      <c r="C40" s="17"/>
      <c r="D40" s="28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s="49" customFormat="1" ht="12.75">
      <c r="A41" s="50"/>
      <c r="B41" s="50"/>
      <c r="C41" s="51"/>
      <c r="D41" s="40" t="s">
        <v>26</v>
      </c>
      <c r="E41" s="79">
        <f>F41+I41</f>
        <v>-61500</v>
      </c>
      <c r="F41" s="79">
        <f aca="true" t="shared" si="3" ref="F41:O41">F39</f>
        <v>-61500</v>
      </c>
      <c r="G41" s="79">
        <f t="shared" si="3"/>
        <v>0</v>
      </c>
      <c r="H41" s="79">
        <f t="shared" si="3"/>
        <v>-36500</v>
      </c>
      <c r="I41" s="79">
        <f t="shared" si="3"/>
        <v>0</v>
      </c>
      <c r="J41" s="79">
        <f t="shared" si="3"/>
        <v>0</v>
      </c>
      <c r="K41" s="79">
        <f t="shared" si="3"/>
        <v>0</v>
      </c>
      <c r="L41" s="79">
        <f t="shared" si="3"/>
        <v>0</v>
      </c>
      <c r="M41" s="79">
        <f t="shared" si="3"/>
        <v>0</v>
      </c>
      <c r="N41" s="79">
        <f t="shared" si="3"/>
        <v>0</v>
      </c>
      <c r="O41" s="79">
        <f t="shared" si="3"/>
        <v>0</v>
      </c>
      <c r="P41" s="79">
        <f>E41+J41</f>
        <v>-61500</v>
      </c>
    </row>
    <row r="42" spans="1:26" s="49" customFormat="1" ht="12.75">
      <c r="A42" s="41"/>
      <c r="B42" s="42"/>
      <c r="C42" s="43"/>
      <c r="D42" s="43" t="s">
        <v>2</v>
      </c>
      <c r="E42" s="82">
        <f>F42+I42</f>
        <v>3261200</v>
      </c>
      <c r="F42" s="82">
        <f>F35+F41+F25</f>
        <v>2321200</v>
      </c>
      <c r="G42" s="82">
        <f>G35+G41+G25</f>
        <v>1805800</v>
      </c>
      <c r="H42" s="82">
        <f>H35+H41+H25</f>
        <v>-36500</v>
      </c>
      <c r="I42" s="82">
        <f>I35+I41+I25</f>
        <v>940000</v>
      </c>
      <c r="J42" s="82">
        <f>L42+O42</f>
        <v>0</v>
      </c>
      <c r="K42" s="82">
        <f>K35+K41+K25</f>
        <v>0</v>
      </c>
      <c r="L42" s="82">
        <f>L35+L41+L25</f>
        <v>0</v>
      </c>
      <c r="M42" s="82">
        <f>M35+M41+M25</f>
        <v>0</v>
      </c>
      <c r="N42" s="82">
        <f>N35+N41+N25</f>
        <v>0</v>
      </c>
      <c r="O42" s="82">
        <f>O35+O41+O25</f>
        <v>0</v>
      </c>
      <c r="P42" s="83">
        <f>E42+J42</f>
        <v>3261200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16" s="49" customFormat="1" ht="53.25" customHeight="1">
      <c r="A43" s="52"/>
      <c r="B43" s="52"/>
      <c r="C43" s="52"/>
      <c r="D43" s="44" t="s">
        <v>21</v>
      </c>
      <c r="E43" s="81">
        <f>F43+I43</f>
        <v>2221200</v>
      </c>
      <c r="F43" s="81">
        <f>F32</f>
        <v>2221200</v>
      </c>
      <c r="G43" s="81">
        <f>G32</f>
        <v>1805800</v>
      </c>
      <c r="H43" s="81">
        <f>H32</f>
        <v>0</v>
      </c>
      <c r="I43" s="81">
        <f>I32</f>
        <v>0</v>
      </c>
      <c r="J43" s="81">
        <f>L43+O43</f>
        <v>0</v>
      </c>
      <c r="K43" s="81">
        <f>K30</f>
        <v>0</v>
      </c>
      <c r="L43" s="81">
        <f>L30</f>
        <v>0</v>
      </c>
      <c r="M43" s="81">
        <f>M30</f>
        <v>0</v>
      </c>
      <c r="N43" s="81">
        <f>N30</f>
        <v>0</v>
      </c>
      <c r="O43" s="81">
        <f>O30</f>
        <v>0</v>
      </c>
      <c r="P43" s="80">
        <f>E43+J43</f>
        <v>2221200</v>
      </c>
    </row>
    <row r="44" spans="1:16" s="49" customFormat="1" ht="24" customHeight="1">
      <c r="A44" s="52"/>
      <c r="B44" s="52"/>
      <c r="C44" s="52"/>
      <c r="D44" s="44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92"/>
    </row>
    <row r="45" spans="1:16" s="49" customFormat="1" ht="27" customHeight="1">
      <c r="A45" s="52"/>
      <c r="B45" s="52"/>
      <c r="C45" s="52"/>
      <c r="D45" s="44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92"/>
    </row>
    <row r="46" spans="4:16" ht="18" customHeight="1">
      <c r="D46" s="91" t="s">
        <v>67</v>
      </c>
      <c r="E46" s="23"/>
      <c r="F46" s="70"/>
      <c r="G46" s="70"/>
      <c r="H46" s="70"/>
      <c r="I46" s="100" t="s">
        <v>68</v>
      </c>
      <c r="J46" s="100"/>
      <c r="K46" s="100"/>
      <c r="L46" s="100"/>
      <c r="M46" s="70"/>
      <c r="N46" s="70"/>
      <c r="O46" s="70"/>
      <c r="P46" s="70"/>
    </row>
    <row r="47" spans="2:18" ht="15">
      <c r="B47" s="2"/>
      <c r="D47" s="29"/>
      <c r="F47" s="71"/>
      <c r="G47" s="71"/>
      <c r="H47" s="71"/>
      <c r="I47" s="13"/>
      <c r="J47" s="71"/>
      <c r="K47" s="72"/>
      <c r="L47" s="71"/>
      <c r="M47" s="71"/>
      <c r="N47" s="71"/>
      <c r="O47" s="71"/>
      <c r="P47" s="71"/>
      <c r="R47" s="59"/>
    </row>
    <row r="48" spans="5:16" ht="12.75"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50" spans="1:16" ht="12.75">
      <c r="A50" s="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2" ht="12.75">
      <c r="A51" s="3"/>
      <c r="L51" s="12"/>
    </row>
    <row r="52" ht="12.75">
      <c r="A52" s="3"/>
    </row>
    <row r="53" ht="12.75">
      <c r="A53" s="3"/>
    </row>
    <row r="77" spans="3:7" ht="12.75">
      <c r="C77" s="86"/>
      <c r="D77" s="86"/>
      <c r="E77" s="86"/>
      <c r="F77" s="86"/>
      <c r="G77" s="86"/>
    </row>
    <row r="78" spans="3:7" ht="12.75">
      <c r="C78" s="86"/>
      <c r="D78" s="87"/>
      <c r="E78" s="87"/>
      <c r="F78" s="88"/>
      <c r="G78" s="89"/>
    </row>
  </sheetData>
  <sheetProtection/>
  <mergeCells count="25">
    <mergeCell ref="I46:L46"/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J11:J13"/>
    <mergeCell ref="O11:O13"/>
    <mergeCell ref="H12:H13"/>
    <mergeCell ref="I11:I13"/>
    <mergeCell ref="L11:L13"/>
    <mergeCell ref="M11:N11"/>
    <mergeCell ref="K11:K13"/>
    <mergeCell ref="B8:C8"/>
    <mergeCell ref="B9:C9"/>
    <mergeCell ref="F11:F13"/>
    <mergeCell ref="G11:H11"/>
    <mergeCell ref="D10:D13"/>
    <mergeCell ref="E10:I10"/>
    <mergeCell ref="E11:E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3.1</oddHeader>
  </headerFooter>
  <rowBreaks count="1" manualBreakCount="1">
    <brk id="3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2020-03-26T14:00:06Z</cp:lastPrinted>
  <dcterms:created xsi:type="dcterms:W3CDTF">2016-12-26T13:46:38Z</dcterms:created>
  <dcterms:modified xsi:type="dcterms:W3CDTF">2020-03-27T13:06:06Z</dcterms:modified>
  <cp:category/>
  <cp:version/>
  <cp:contentType/>
  <cp:contentStatus/>
</cp:coreProperties>
</file>