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3"/>
  </bookViews>
  <sheets>
    <sheet name="Аналіз 1" sheetId="1" r:id="rId1"/>
    <sheet name=" аналіз 2" sheetId="2" r:id="rId2"/>
    <sheet name=" аналіз3 " sheetId="3" r:id="rId3"/>
    <sheet name="Результати" sheetId="4" r:id="rId4"/>
  </sheets>
  <definedNames/>
  <calcPr fullCalcOnLoad="1"/>
</workbook>
</file>

<file path=xl/sharedStrings.xml><?xml version="1.0" encoding="utf-8"?>
<sst xmlns="http://schemas.openxmlformats.org/spreadsheetml/2006/main" count="213" uniqueCount="103">
  <si>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</si>
  <si>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</si>
  <si>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</si>
  <si>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</si>
  <si>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</si>
  <si>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</si>
  <si>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</si>
  <si>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х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</si>
  <si>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</si>
  <si>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</si>
  <si>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</si>
  <si>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</si>
  <si>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</si>
  <si>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</si>
  <si>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</si>
  <si>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</si>
  <si>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а) розрахунок середнього індексу виконання показників ефективності:</t>
  </si>
  <si>
    <t>б) розрахунок середнього індексу виконання показників якості:</t>
  </si>
  <si>
    <t>в) розрахунок порівняння результативності бюджетної програми із показниками попередніх періодів: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</si>
  <si>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</si>
  <si>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</si>
  <si>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</si>
  <si>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</si>
  <si>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</si>
  <si>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</si>
  <si>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</si>
  <si>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</si>
  <si>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</si>
  <si>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</si>
  <si>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</si>
  <si>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</si>
  <si>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</si>
  <si>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</si>
  <si>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</si>
  <si>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</si>
  <si>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</si>
  <si>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</si>
  <si>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t>1.</t>
  </si>
  <si>
    <t>Додаток1</t>
  </si>
  <si>
    <t>динаміка   кількості  установ у яких  здійснено  оновлення матеріально -технічної бази у порівняні   з минулим  роком</t>
  </si>
  <si>
    <t>рівено  оновлення  матеріально -технічної бази  у порівняні з минулим роком</t>
  </si>
  <si>
    <t>Придбання обладанання довгострокового користування</t>
  </si>
  <si>
    <t>Відділ освіти молоді  та спорту виконавчого комітету Баштанської міської  ради</t>
  </si>
  <si>
    <t>Зеркаліна Г.Р.</t>
  </si>
  <si>
    <t>Надання дошкільної освіти</t>
  </si>
  <si>
    <t>Забезпечити створення належних умов для надання на належному рівні дошкільної освіти та виховання дітей</t>
  </si>
  <si>
    <t>витрати на перебування 1 дитини в дошкільному закладі</t>
  </si>
  <si>
    <t>середні  витрати на  придбання одиниці побутової техніки</t>
  </si>
  <si>
    <t>середні  витрати на  придбання одиниці іншого обладнання (предметів)</t>
  </si>
  <si>
    <t>середні  витрати на  придбання одиниці  компютерного обладнання</t>
  </si>
  <si>
    <t>0611010</t>
  </si>
  <si>
    <t>діто-дні відвідування</t>
  </si>
  <si>
    <t>Кількість днів відвідування</t>
  </si>
  <si>
    <t>відсоток охоплення дітей дошкільною освітою</t>
  </si>
  <si>
    <t>Забезпечення збереження енергоресурсів</t>
  </si>
  <si>
    <t xml:space="preserve">середнє споживання комунальних послуг  та енергоносіїв </t>
  </si>
  <si>
    <t xml:space="preserve">  --водопостачання</t>
  </si>
  <si>
    <t xml:space="preserve">  --електроенергія</t>
  </si>
  <si>
    <t xml:space="preserve">  --природний газ </t>
  </si>
  <si>
    <t xml:space="preserve">  --інші енергоносії </t>
  </si>
  <si>
    <t>річна економія витрачання енергоресурсів в натуральному виразі</t>
  </si>
  <si>
    <t>06000000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</si>
  <si>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 ефективність програми.</t>
  </si>
  <si>
    <t>Аналіз ефективності виконання бюджетних програм по відділу освіти молоді  та спорту виконавчого комітету Баштанської міської  ради</t>
  </si>
  <si>
    <t xml:space="preserve">Середній рівень виконання показників </t>
  </si>
  <si>
    <r>
      <t>Програма:</t>
    </r>
    <r>
      <rPr>
        <sz val="12"/>
        <rFont val="Times New Roman"/>
        <family val="1"/>
      </rPr>
      <t xml:space="preserve"> </t>
    </r>
  </si>
  <si>
    <t>Головний бухгалтер    відділу освіти молоді та спорту виконавчого комітету Баштанської міської ради</t>
  </si>
  <si>
    <t>Наталія КОСТІНА</t>
  </si>
  <si>
    <t>Придбання  предметів  довгострокового користування</t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</si>
  <si>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2"/>
        <rFont val="Times New Roman"/>
        <family val="1"/>
      </rPr>
      <t>і</t>
    </r>
    <r>
      <rPr>
        <sz val="12"/>
        <rFont val="Times New Roman"/>
        <family val="1"/>
      </rPr>
      <t>=1, що відповідає критерію оцінки  І</t>
    </r>
    <r>
      <rPr>
        <vertAlign val="subscript"/>
        <sz val="12"/>
        <rFont val="Times New Roman"/>
        <family val="1"/>
      </rPr>
      <t>і</t>
    </r>
    <r>
      <rPr>
        <sz val="12"/>
        <rFont val="Times New Roman"/>
        <family val="1"/>
      </rPr>
      <t>&gt;1, то за цим параметром для даної програми нараховується  25   балів.</t>
    </r>
  </si>
  <si>
    <t>* По зазначеній програмі внесено зміни до шкали ефективності</t>
  </si>
  <si>
    <r>
      <t>1</t>
    </r>
    <r>
      <rPr>
        <sz val="12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</si>
  <si>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r>
      <t>2</t>
    </r>
    <r>
      <rPr>
        <sz val="12"/>
        <rFont val="Times New Roman"/>
        <family val="1"/>
      </rPr>
      <t>Зазначаються усі завдання, які мають низьку ефективність</t>
    </r>
  </si>
  <si>
    <t>Попередній період (2019рік)</t>
  </si>
  <si>
    <t>Звітний період (2020 рік)</t>
  </si>
  <si>
    <t>дестимул</t>
  </si>
  <si>
    <t xml:space="preserve"> </t>
  </si>
  <si>
    <r>
      <t>І</t>
    </r>
    <r>
      <rPr>
        <i/>
        <vertAlign val="subscript"/>
        <sz val="12"/>
        <rFont val="Times New Roman"/>
        <family val="1"/>
      </rPr>
      <t>(еф)</t>
    </r>
    <r>
      <rPr>
        <i/>
        <sz val="12"/>
        <rFont val="Times New Roman"/>
        <family val="1"/>
      </rPr>
      <t>= (1,11+0,31)/2*100=70,9</t>
    </r>
  </si>
  <si>
    <r>
      <t>І</t>
    </r>
    <r>
      <rPr>
        <i/>
        <vertAlign val="subscript"/>
        <sz val="12"/>
        <rFont val="Times New Roman"/>
        <family val="1"/>
      </rPr>
      <t>(еф) баз</t>
    </r>
    <r>
      <rPr>
        <i/>
        <sz val="12"/>
        <rFont val="Times New Roman"/>
        <family val="1"/>
      </rPr>
      <t>=70,9</t>
    </r>
  </si>
  <si>
    <r>
      <t>І</t>
    </r>
    <r>
      <rPr>
        <i/>
        <vertAlign val="subscript"/>
        <sz val="12"/>
        <rFont val="Times New Roman"/>
        <family val="1"/>
      </rPr>
      <t>і</t>
    </r>
    <r>
      <rPr>
        <i/>
        <sz val="12"/>
        <rFont val="Times New Roman"/>
        <family val="1"/>
      </rPr>
      <t>=70,9/84,5=0,85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</si>
  <si>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2"/>
        <rFont val="Times New Roman"/>
        <family val="1"/>
      </rPr>
      <t>і</t>
    </r>
    <r>
      <rPr>
        <sz val="12"/>
        <rFont val="Times New Roman"/>
        <family val="1"/>
      </rPr>
      <t>=0,85 що відповідає критерію оцінки  І</t>
    </r>
    <r>
      <rPr>
        <vertAlign val="subscript"/>
        <sz val="12"/>
        <rFont val="Times New Roman"/>
        <family val="1"/>
      </rPr>
      <t>і</t>
    </r>
    <r>
      <rPr>
        <sz val="12"/>
        <rFont val="Times New Roman"/>
        <family val="1"/>
      </rPr>
      <t>&lt;0,85, то за цим параметром для даної програми нараховується 15 балів.</t>
    </r>
  </si>
  <si>
    <t>При порівнянні отриманого значення зі шкалою оцінки ефективності бюджетних програм можемо зробити висновок, що дана програма має низьку  ефективність .</t>
  </si>
  <si>
    <t>Звітний період (2020рік)</t>
  </si>
  <si>
    <r>
      <t>І</t>
    </r>
    <r>
      <rPr>
        <i/>
        <vertAlign val="subscript"/>
        <sz val="12"/>
        <rFont val="Times New Roman"/>
        <family val="1"/>
      </rPr>
      <t>(еф)</t>
    </r>
    <r>
      <rPr>
        <i/>
        <sz val="12"/>
        <rFont val="Times New Roman"/>
        <family val="1"/>
      </rPr>
      <t>=( 0,67+1):2*100 =83,3</t>
    </r>
  </si>
  <si>
    <r>
      <t>І(</t>
    </r>
    <r>
      <rPr>
        <i/>
        <vertAlign val="subscript"/>
        <sz val="12"/>
        <rFont val="Times New Roman"/>
        <family val="1"/>
      </rPr>
      <t>як)</t>
    </r>
    <r>
      <rPr>
        <i/>
        <sz val="12"/>
        <rFont val="Times New Roman"/>
        <family val="1"/>
      </rPr>
      <t>= 1/1*100=100</t>
    </r>
  </si>
  <si>
    <r>
      <t>І</t>
    </r>
    <r>
      <rPr>
        <i/>
        <vertAlign val="subscript"/>
        <sz val="12"/>
        <rFont val="Times New Roman"/>
        <family val="1"/>
      </rPr>
      <t>(еф) баз</t>
    </r>
    <r>
      <rPr>
        <i/>
        <sz val="12"/>
        <rFont val="Times New Roman"/>
        <family val="1"/>
      </rPr>
      <t>=110,2</t>
    </r>
  </si>
  <si>
    <r>
      <t>І</t>
    </r>
    <r>
      <rPr>
        <i/>
        <vertAlign val="subscript"/>
        <sz val="12"/>
        <rFont val="Times New Roman"/>
        <family val="1"/>
      </rPr>
      <t>і</t>
    </r>
    <r>
      <rPr>
        <i/>
        <sz val="12"/>
        <rFont val="Times New Roman"/>
        <family val="1"/>
      </rPr>
      <t>=83,3/110,2=0,76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</si>
  <si>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2"/>
        <rFont val="Times New Roman"/>
        <family val="1"/>
      </rPr>
      <t>і</t>
    </r>
    <r>
      <rPr>
        <sz val="12"/>
        <rFont val="Times New Roman"/>
        <family val="1"/>
      </rPr>
      <t>=0,76 що відповідає критерію оцінки  І</t>
    </r>
    <r>
      <rPr>
        <vertAlign val="subscript"/>
        <sz val="12"/>
        <rFont val="Times New Roman"/>
        <family val="1"/>
      </rPr>
      <t>і&lt;</t>
    </r>
    <r>
      <rPr>
        <sz val="12"/>
        <rFont val="Times New Roman"/>
        <family val="1"/>
      </rPr>
      <t>0,85, то за цим параметром для даної програми нараховується 0  балів.</t>
    </r>
  </si>
  <si>
    <t>Е= 83,3+100+0=183</t>
  </si>
  <si>
    <t>Попередній період (2019 рік)</t>
  </si>
  <si>
    <r>
      <t>І</t>
    </r>
    <r>
      <rPr>
        <i/>
        <vertAlign val="subscript"/>
        <sz val="12"/>
        <rFont val="Times New Roman"/>
        <family val="1"/>
      </rPr>
      <t>(еф)</t>
    </r>
    <r>
      <rPr>
        <i/>
        <sz val="12"/>
        <rFont val="Times New Roman"/>
        <family val="1"/>
      </rPr>
      <t>= (1+1+1)/3*100 = 100,0</t>
    </r>
  </si>
  <si>
    <r>
      <t>І(</t>
    </r>
    <r>
      <rPr>
        <i/>
        <vertAlign val="subscript"/>
        <sz val="12"/>
        <rFont val="Times New Roman"/>
        <family val="1"/>
      </rPr>
      <t>як)</t>
    </r>
    <r>
      <rPr>
        <i/>
        <sz val="12"/>
        <rFont val="Times New Roman"/>
        <family val="1"/>
      </rPr>
      <t>=( 1,00+1,0+1,0):3*100=100</t>
    </r>
  </si>
  <si>
    <r>
      <t>І</t>
    </r>
    <r>
      <rPr>
        <i/>
        <vertAlign val="subscript"/>
        <sz val="12"/>
        <rFont val="Times New Roman"/>
        <family val="1"/>
      </rPr>
      <t>(еф) баз</t>
    </r>
    <r>
      <rPr>
        <i/>
        <sz val="12"/>
        <rFont val="Times New Roman"/>
        <family val="1"/>
      </rPr>
      <t>=99,1</t>
    </r>
  </si>
  <si>
    <r>
      <t>І</t>
    </r>
    <r>
      <rPr>
        <i/>
        <vertAlign val="subscript"/>
        <sz val="12"/>
        <rFont val="Times New Roman"/>
        <family val="1"/>
      </rPr>
      <t>і</t>
    </r>
    <r>
      <rPr>
        <i/>
        <sz val="12"/>
        <rFont val="Times New Roman"/>
        <family val="1"/>
      </rPr>
      <t>=100/99,1=1,09</t>
    </r>
  </si>
  <si>
    <t>Е= 100+100+25=225</t>
  </si>
  <si>
    <t>При порівнянні отриманого значення зі шкалою оцінки ефективності бюджетних програм можемо зробити висновок, що дана програма має  низьку  ефективність програми.</t>
  </si>
  <si>
    <t xml:space="preserve">Щодо низької єфективності  програми пояснюється зниженням відсотку відвідування  дітей в ЗДО  протягом 2020року  в зв"язку з введенням карантиних заходів протягом березня - серпня 2020р.  </t>
  </si>
  <si>
    <t>Низька ефективність програми  за рахунок збільшення вартості товару  та зменшення кількості придбаного товару.</t>
  </si>
  <si>
    <t>станом на 01.01.2021 року</t>
  </si>
  <si>
    <t>В.о. начальника   відділу освіти молоді та спорту виконавчого комітету Баштанської міської ради</t>
  </si>
  <si>
    <t>Людмила СМОЛА</t>
  </si>
  <si>
    <r>
      <t>І(</t>
    </r>
    <r>
      <rPr>
        <i/>
        <vertAlign val="subscript"/>
        <sz val="12"/>
        <rFont val="Times New Roman"/>
        <family val="1"/>
      </rPr>
      <t>як)</t>
    </r>
    <r>
      <rPr>
        <i/>
        <sz val="12"/>
        <rFont val="Times New Roman"/>
        <family val="1"/>
      </rPr>
      <t>= (0,31+0,93/2*100)= 68,8</t>
    </r>
  </si>
  <si>
    <t>Е=70,9+68,8+ 15 =154,7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</si>
</sst>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0.00"/>
    <numFmt numFmtId="211" formatCode="0.000000"/>
    <numFmt numFmtId="212" formatCode="0.00000"/>
    <numFmt numFmtId="213" formatCode="0.0000"/>
  </numFmts>
  <fonts count="52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0"/>
      <name val="Arial Cyr"/>
      <family val="0"/>
    </font>
    <font>
      <b/>
      <i/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i/>
      <vertAlign val="subscript"/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50" fillId="0" borderId="0" xfId="0" applyFont="1" applyBorder="1" applyAlignment="1">
      <alignment wrapText="1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 wrapText="1"/>
    </xf>
    <xf numFmtId="205" fontId="4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205" fontId="4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left"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justify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8" fillId="33" borderId="10" xfId="0" applyFont="1" applyFill="1" applyBorder="1" applyAlignment="1">
      <alignment horizontal="center" wrapText="1"/>
    </xf>
    <xf numFmtId="205" fontId="8" fillId="33" borderId="10" xfId="0" applyNumberFormat="1" applyFont="1" applyFill="1" applyBorder="1" applyAlignment="1">
      <alignment horizontal="center" wrapText="1"/>
    </xf>
    <xf numFmtId="9" fontId="4" fillId="0" borderId="10" xfId="0" applyNumberFormat="1" applyFont="1" applyBorder="1" applyAlignment="1">
      <alignment horizontal="center" wrapText="1"/>
    </xf>
    <xf numFmtId="205" fontId="4" fillId="0" borderId="10" xfId="0" applyNumberFormat="1" applyFont="1" applyBorder="1" applyAlignment="1">
      <alignment horizontal="center" wrapText="1"/>
    </xf>
    <xf numFmtId="0" fontId="10" fillId="0" borderId="0" xfId="0" applyFont="1" applyAlignment="1">
      <alignment/>
    </xf>
    <xf numFmtId="49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1" fillId="0" borderId="11" xfId="0" applyFont="1" applyBorder="1" applyAlignment="1">
      <alignment wrapText="1"/>
    </xf>
    <xf numFmtId="0" fontId="13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1" fillId="0" borderId="11" xfId="0" applyFont="1" applyBorder="1" applyAlignment="1">
      <alignment horizontal="left" wrapText="1"/>
    </xf>
    <xf numFmtId="0" fontId="51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0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left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wrapText="1"/>
    </xf>
    <xf numFmtId="205" fontId="4" fillId="0" borderId="14" xfId="0" applyNumberFormat="1" applyFont="1" applyBorder="1" applyAlignment="1">
      <alignment horizontal="center" vertical="top" wrapText="1"/>
    </xf>
    <xf numFmtId="205" fontId="4" fillId="0" borderId="15" xfId="0" applyNumberFormat="1" applyFont="1" applyBorder="1" applyAlignment="1">
      <alignment horizontal="center" vertical="top" wrapText="1"/>
    </xf>
    <xf numFmtId="205" fontId="4" fillId="0" borderId="16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7"/>
  <sheetViews>
    <sheetView zoomScalePageLayoutView="0" workbookViewId="0" topLeftCell="A20">
      <selection activeCell="C32" sqref="C32"/>
    </sheetView>
  </sheetViews>
  <sheetFormatPr defaultColWidth="9.140625" defaultRowHeight="12.75"/>
  <cols>
    <col min="1" max="1" width="37.00390625" style="0" customWidth="1"/>
    <col min="2" max="2" width="12.00390625" style="0" customWidth="1"/>
    <col min="3" max="3" width="10.57421875" style="0" customWidth="1"/>
    <col min="4" max="4" width="13.57421875" style="0" customWidth="1"/>
    <col min="5" max="5" width="11.57421875" style="0" customWidth="1"/>
    <col min="6" max="7" width="12.28125" style="0" customWidth="1"/>
  </cols>
  <sheetData>
    <row r="1" spans="1:7" ht="15">
      <c r="A1" s="30"/>
      <c r="B1" s="30"/>
      <c r="C1" s="30"/>
      <c r="D1" s="30"/>
      <c r="E1" s="30"/>
      <c r="F1" s="30"/>
      <c r="G1" s="30"/>
    </row>
    <row r="2" spans="1:14" ht="39" customHeight="1">
      <c r="A2" s="54" t="s">
        <v>63</v>
      </c>
      <c r="B2" s="54"/>
      <c r="C2" s="54"/>
      <c r="D2" s="54"/>
      <c r="E2" s="54"/>
      <c r="F2" s="54"/>
      <c r="G2" s="54"/>
      <c r="H2" s="4"/>
      <c r="I2" s="4"/>
      <c r="J2" s="4"/>
      <c r="K2" s="4"/>
      <c r="L2" s="4"/>
      <c r="M2" s="4"/>
      <c r="N2" s="4"/>
    </row>
    <row r="3" spans="1:7" ht="15.75">
      <c r="A3" s="31"/>
      <c r="B3" s="30"/>
      <c r="C3" s="30"/>
      <c r="D3" s="30"/>
      <c r="E3" s="30"/>
      <c r="F3" s="30"/>
      <c r="G3" s="30"/>
    </row>
    <row r="4" spans="1:37" ht="15" customHeight="1">
      <c r="A4" s="32" t="s">
        <v>65</v>
      </c>
      <c r="B4" s="55" t="s">
        <v>44</v>
      </c>
      <c r="C4" s="55"/>
      <c r="D4" s="55"/>
      <c r="E4" s="55"/>
      <c r="F4" s="55"/>
      <c r="G4" s="55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7"/>
      <c r="AD4" s="17"/>
      <c r="AE4" s="17"/>
      <c r="AF4" s="17"/>
      <c r="AG4" s="17"/>
      <c r="AH4" s="17"/>
      <c r="AI4" s="17"/>
      <c r="AJ4" s="17"/>
      <c r="AK4" s="17"/>
    </row>
    <row r="5" spans="1:8" ht="28.5" customHeight="1">
      <c r="A5" s="33" t="s">
        <v>21</v>
      </c>
      <c r="B5" s="59" t="s">
        <v>45</v>
      </c>
      <c r="C5" s="59"/>
      <c r="D5" s="59"/>
      <c r="E5" s="59"/>
      <c r="F5" s="59"/>
      <c r="G5" s="59"/>
      <c r="H5" s="14"/>
    </row>
    <row r="6" spans="1:7" ht="15.75">
      <c r="A6" s="31"/>
      <c r="B6" s="30"/>
      <c r="C6" s="30"/>
      <c r="D6" s="30"/>
      <c r="E6" s="30"/>
      <c r="F6" s="30"/>
      <c r="G6" s="30"/>
    </row>
    <row r="7" spans="1:7" ht="15.75">
      <c r="A7" s="62" t="s">
        <v>9</v>
      </c>
      <c r="B7" s="62"/>
      <c r="C7" s="62"/>
      <c r="D7" s="62"/>
      <c r="E7" s="62"/>
      <c r="F7" s="62"/>
      <c r="G7" s="62"/>
    </row>
    <row r="8" spans="1:18" ht="31.5" customHeight="1">
      <c r="A8" s="56" t="s">
        <v>6</v>
      </c>
      <c r="B8" s="58" t="s">
        <v>73</v>
      </c>
      <c r="C8" s="58"/>
      <c r="D8" s="58"/>
      <c r="E8" s="58" t="s">
        <v>74</v>
      </c>
      <c r="F8" s="58"/>
      <c r="G8" s="58"/>
      <c r="M8" s="61"/>
      <c r="N8" s="61"/>
      <c r="O8" s="61"/>
      <c r="P8" s="61"/>
      <c r="Q8" s="61"/>
      <c r="R8" s="61"/>
    </row>
    <row r="9" spans="1:7" ht="31.5">
      <c r="A9" s="57"/>
      <c r="B9" s="20" t="s">
        <v>0</v>
      </c>
      <c r="C9" s="20" t="s">
        <v>10</v>
      </c>
      <c r="D9" s="20" t="s">
        <v>11</v>
      </c>
      <c r="E9" s="20" t="s">
        <v>0</v>
      </c>
      <c r="F9" s="20" t="s">
        <v>10</v>
      </c>
      <c r="G9" s="20" t="s">
        <v>11</v>
      </c>
    </row>
    <row r="10" spans="1:7" ht="20.25" customHeight="1">
      <c r="A10" s="21" t="s">
        <v>12</v>
      </c>
      <c r="B10" s="19" t="s">
        <v>13</v>
      </c>
      <c r="C10" s="19" t="s">
        <v>13</v>
      </c>
      <c r="D10" s="19" t="s">
        <v>13</v>
      </c>
      <c r="E10" s="19" t="s">
        <v>13</v>
      </c>
      <c r="F10" s="19" t="s">
        <v>13</v>
      </c>
      <c r="G10" s="19" t="s">
        <v>13</v>
      </c>
    </row>
    <row r="11" spans="1:7" ht="24" customHeight="1" hidden="1">
      <c r="A11" s="22"/>
      <c r="B11" s="19"/>
      <c r="C11" s="19"/>
      <c r="D11" s="19"/>
      <c r="E11" s="19"/>
      <c r="F11" s="19"/>
      <c r="G11" s="23"/>
    </row>
    <row r="12" spans="1:9" ht="30.75" customHeight="1">
      <c r="A12" s="22" t="s">
        <v>46</v>
      </c>
      <c r="B12" s="19">
        <v>25404</v>
      </c>
      <c r="C12" s="19">
        <v>25270</v>
      </c>
      <c r="D12" s="24">
        <f>SUM(B12/C12)</f>
        <v>1.0053027305104867</v>
      </c>
      <c r="E12" s="19">
        <v>27826</v>
      </c>
      <c r="F12" s="19">
        <v>25087</v>
      </c>
      <c r="G12" s="25">
        <f>SUM(E12/F12)</f>
        <v>1.109180053414119</v>
      </c>
      <c r="I12" t="s">
        <v>75</v>
      </c>
    </row>
    <row r="13" spans="1:7" ht="21.75" customHeight="1" hidden="1">
      <c r="A13" s="22"/>
      <c r="B13" s="19"/>
      <c r="C13" s="19"/>
      <c r="D13" s="25" t="e">
        <f>SUM(C13/B13)</f>
        <v>#DIV/0!</v>
      </c>
      <c r="E13" s="19"/>
      <c r="F13" s="19"/>
      <c r="G13" s="25" t="e">
        <f>SUM(F13/E13)</f>
        <v>#DIV/0!</v>
      </c>
    </row>
    <row r="14" spans="1:9" ht="16.5" customHeight="1">
      <c r="A14" s="26" t="s">
        <v>51</v>
      </c>
      <c r="B14" s="3">
        <v>138018</v>
      </c>
      <c r="C14" s="3">
        <v>94435</v>
      </c>
      <c r="D14" s="25">
        <f>SUM(C14/B14)</f>
        <v>0.684222347809706</v>
      </c>
      <c r="E14" s="3">
        <v>164193</v>
      </c>
      <c r="F14" s="3">
        <v>50750</v>
      </c>
      <c r="G14" s="25">
        <f>SUM(F14/E14)</f>
        <v>0.3090874763235948</v>
      </c>
      <c r="I14" t="s">
        <v>76</v>
      </c>
    </row>
    <row r="15" spans="1:17" ht="33.75" customHeight="1">
      <c r="A15" s="29" t="s">
        <v>64</v>
      </c>
      <c r="B15" s="27"/>
      <c r="C15" s="27"/>
      <c r="D15" s="28">
        <f>(D14+D12)/2*100</f>
        <v>84.47625391600964</v>
      </c>
      <c r="E15" s="27"/>
      <c r="F15" s="27"/>
      <c r="G15" s="28">
        <f>(G14+G12)/2*100</f>
        <v>70.9133764868857</v>
      </c>
      <c r="L15" s="60"/>
      <c r="M15" s="60"/>
      <c r="N15" s="60"/>
      <c r="O15" s="60"/>
      <c r="P15" s="60"/>
      <c r="Q15" s="60"/>
    </row>
    <row r="16" spans="1:7" ht="15.75" customHeight="1">
      <c r="A16" s="21" t="s">
        <v>14</v>
      </c>
      <c r="B16" s="3"/>
      <c r="C16" s="3"/>
      <c r="D16" s="25"/>
      <c r="E16" s="3"/>
      <c r="F16" s="3"/>
      <c r="G16" s="25"/>
    </row>
    <row r="17" spans="1:7" ht="21.75" customHeight="1">
      <c r="A17" s="26" t="s">
        <v>52</v>
      </c>
      <c r="B17" s="3">
        <v>229</v>
      </c>
      <c r="C17" s="3">
        <v>229</v>
      </c>
      <c r="D17" s="25">
        <f>SUM(C17/B17)</f>
        <v>1</v>
      </c>
      <c r="E17" s="3">
        <v>229</v>
      </c>
      <c r="F17" s="3">
        <v>70</v>
      </c>
      <c r="G17" s="25">
        <f>SUM(F17/E17)</f>
        <v>0.3056768558951965</v>
      </c>
    </row>
    <row r="18" spans="1:7" ht="28.5" customHeight="1">
      <c r="A18" s="26" t="s">
        <v>53</v>
      </c>
      <c r="B18" s="3">
        <v>71.7</v>
      </c>
      <c r="C18" s="3">
        <v>71.7</v>
      </c>
      <c r="D18" s="25">
        <f>SUM(C18/B18)</f>
        <v>1</v>
      </c>
      <c r="E18" s="3">
        <v>63.93</v>
      </c>
      <c r="F18" s="3">
        <v>68.4</v>
      </c>
      <c r="G18" s="25">
        <f>SUM(F18/E18)</f>
        <v>1.0699202252463633</v>
      </c>
    </row>
    <row r="19" spans="1:7" ht="31.5" customHeight="1">
      <c r="A19" s="29" t="s">
        <v>64</v>
      </c>
      <c r="B19" s="27" t="s">
        <v>29</v>
      </c>
      <c r="C19" s="27" t="s">
        <v>29</v>
      </c>
      <c r="D19" s="28">
        <f>(D18+D17)/2*100</f>
        <v>100</v>
      </c>
      <c r="E19" s="27" t="s">
        <v>29</v>
      </c>
      <c r="F19" s="27" t="s">
        <v>29</v>
      </c>
      <c r="G19" s="28">
        <f>(G18+G17)/2*100</f>
        <v>68.779854057078</v>
      </c>
    </row>
    <row r="20" spans="1:7" ht="15.75" customHeight="1">
      <c r="A20" s="5"/>
      <c r="B20" s="30"/>
      <c r="C20" s="30"/>
      <c r="D20" s="30"/>
      <c r="E20" s="30"/>
      <c r="F20" s="30"/>
      <c r="G20" s="30"/>
    </row>
    <row r="21" spans="1:7" ht="15.75" customHeight="1">
      <c r="A21" s="34" t="s">
        <v>15</v>
      </c>
      <c r="B21" s="35"/>
      <c r="C21" s="35"/>
      <c r="D21" s="35"/>
      <c r="E21" s="35"/>
      <c r="F21" s="35"/>
      <c r="G21" s="35"/>
    </row>
    <row r="22" spans="1:7" ht="15.75" customHeight="1">
      <c r="A22" s="10" t="s">
        <v>16</v>
      </c>
      <c r="B22" s="30"/>
      <c r="C22" s="30"/>
      <c r="D22" s="30"/>
      <c r="E22" s="30"/>
      <c r="F22" s="30"/>
      <c r="G22" s="30"/>
    </row>
    <row r="23" spans="1:7" ht="22.5" customHeight="1">
      <c r="A23" s="36" t="s">
        <v>77</v>
      </c>
      <c r="B23" s="37"/>
      <c r="C23" s="37"/>
      <c r="D23" s="37"/>
      <c r="E23" s="30"/>
      <c r="F23" s="30"/>
      <c r="G23" s="30"/>
    </row>
    <row r="24" spans="1:7" ht="15.75" customHeight="1">
      <c r="A24" s="10" t="s">
        <v>17</v>
      </c>
      <c r="B24" s="30"/>
      <c r="C24" s="30"/>
      <c r="D24" s="30"/>
      <c r="E24" s="30"/>
      <c r="F24" s="30"/>
      <c r="G24" s="30"/>
    </row>
    <row r="25" spans="1:7" ht="16.5" customHeight="1">
      <c r="A25" s="36" t="s">
        <v>101</v>
      </c>
      <c r="B25" s="10"/>
      <c r="C25" s="30"/>
      <c r="D25" s="30"/>
      <c r="E25" s="30"/>
      <c r="F25" s="30"/>
      <c r="G25" s="30"/>
    </row>
    <row r="26" spans="1:7" ht="15.75" customHeight="1">
      <c r="A26" s="10" t="s">
        <v>18</v>
      </c>
      <c r="B26" s="30"/>
      <c r="C26" s="30"/>
      <c r="D26" s="30"/>
      <c r="E26" s="30"/>
      <c r="F26" s="30"/>
      <c r="G26" s="30"/>
    </row>
    <row r="27" spans="1:7" ht="16.5" customHeight="1">
      <c r="A27" s="36" t="s">
        <v>78</v>
      </c>
      <c r="B27" s="37"/>
      <c r="C27" s="30"/>
      <c r="D27" s="30"/>
      <c r="E27" s="30"/>
      <c r="F27" s="30"/>
      <c r="G27" s="30"/>
    </row>
    <row r="28" spans="1:7" ht="16.5" customHeight="1">
      <c r="A28" s="36" t="s">
        <v>79</v>
      </c>
      <c r="B28" s="38"/>
      <c r="C28" s="30"/>
      <c r="D28" s="30"/>
      <c r="E28" s="30"/>
      <c r="F28" s="30"/>
      <c r="G28" s="30"/>
    </row>
    <row r="29" spans="1:7" ht="46.5" customHeight="1">
      <c r="A29" s="53" t="s">
        <v>80</v>
      </c>
      <c r="B29" s="53"/>
      <c r="C29" s="53"/>
      <c r="D29" s="53"/>
      <c r="E29" s="53"/>
      <c r="F29" s="53"/>
      <c r="G29" s="53"/>
    </row>
    <row r="30" spans="1:7" ht="15.75" customHeight="1">
      <c r="A30" s="34" t="s">
        <v>19</v>
      </c>
      <c r="B30" s="30"/>
      <c r="C30" s="30"/>
      <c r="D30" s="30"/>
      <c r="E30" s="30"/>
      <c r="F30" s="30"/>
      <c r="G30" s="30"/>
    </row>
    <row r="31" spans="1:7" ht="30.75" customHeight="1">
      <c r="A31" s="53" t="s">
        <v>20</v>
      </c>
      <c r="B31" s="53"/>
      <c r="C31" s="53"/>
      <c r="D31" s="53"/>
      <c r="E31" s="53"/>
      <c r="F31" s="53"/>
      <c r="G31" s="53"/>
    </row>
    <row r="32" spans="1:7" ht="15.75" customHeight="1">
      <c r="A32" s="36" t="s">
        <v>102</v>
      </c>
      <c r="B32" s="30"/>
      <c r="C32" s="30"/>
      <c r="D32" s="30"/>
      <c r="E32" s="30"/>
      <c r="F32" s="30"/>
      <c r="G32" s="30"/>
    </row>
    <row r="33" spans="1:7" ht="31.5" customHeight="1">
      <c r="A33" s="53" t="s">
        <v>81</v>
      </c>
      <c r="B33" s="53"/>
      <c r="C33" s="53"/>
      <c r="D33" s="53"/>
      <c r="E33" s="53"/>
      <c r="F33" s="53"/>
      <c r="G33" s="53"/>
    </row>
    <row r="34" spans="1:7" ht="15.75" customHeight="1">
      <c r="A34" s="2"/>
      <c r="B34" s="13"/>
      <c r="C34" s="13"/>
      <c r="D34" s="13"/>
      <c r="E34" s="13"/>
      <c r="F34" s="13"/>
      <c r="G34" s="13"/>
    </row>
    <row r="35" spans="1:7" ht="15.75" customHeight="1">
      <c r="A35" s="53" t="s">
        <v>66</v>
      </c>
      <c r="B35" s="53"/>
      <c r="C35" s="5"/>
      <c r="F35" s="13"/>
      <c r="G35" s="13"/>
    </row>
    <row r="36" spans="1:5" ht="15.75">
      <c r="A36" s="53"/>
      <c r="B36" s="53"/>
      <c r="C36" s="12"/>
      <c r="D36" s="5" t="s">
        <v>67</v>
      </c>
      <c r="E36" s="13"/>
    </row>
    <row r="37" spans="1:5" ht="15">
      <c r="A37" s="13"/>
      <c r="B37" s="13"/>
      <c r="C37" s="2" t="s">
        <v>33</v>
      </c>
      <c r="D37" s="15" t="s">
        <v>34</v>
      </c>
      <c r="E37" s="16"/>
    </row>
  </sheetData>
  <sheetProtection/>
  <mergeCells count="13">
    <mergeCell ref="L15:Q15"/>
    <mergeCell ref="M8:R8"/>
    <mergeCell ref="A29:G29"/>
    <mergeCell ref="A31:G31"/>
    <mergeCell ref="A33:G33"/>
    <mergeCell ref="A7:G7"/>
    <mergeCell ref="A35:B36"/>
    <mergeCell ref="A2:G2"/>
    <mergeCell ref="B4:G4"/>
    <mergeCell ref="A8:A9"/>
    <mergeCell ref="B8:D8"/>
    <mergeCell ref="E8:G8"/>
    <mergeCell ref="B5:G5"/>
  </mergeCells>
  <printOptions/>
  <pageMargins left="0.1968503937007874" right="0.1968503937007874" top="0.7480314960629921" bottom="0.2755905511811024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4"/>
  <sheetViews>
    <sheetView zoomScalePageLayoutView="0" workbookViewId="0" topLeftCell="A13">
      <selection activeCell="F39" sqref="F39"/>
    </sheetView>
  </sheetViews>
  <sheetFormatPr defaultColWidth="9.140625" defaultRowHeight="12.75"/>
  <cols>
    <col min="1" max="1" width="35.57421875" style="0" customWidth="1"/>
    <col min="2" max="3" width="12.00390625" style="0" customWidth="1"/>
    <col min="4" max="4" width="13.57421875" style="0" customWidth="1"/>
    <col min="5" max="5" width="11.57421875" style="0" customWidth="1"/>
    <col min="6" max="7" width="12.28125" style="0" customWidth="1"/>
  </cols>
  <sheetData>
    <row r="2" spans="1:14" ht="39.75" customHeight="1">
      <c r="A2" s="54" t="s">
        <v>63</v>
      </c>
      <c r="B2" s="54"/>
      <c r="C2" s="54"/>
      <c r="D2" s="54"/>
      <c r="E2" s="54"/>
      <c r="F2" s="54"/>
      <c r="G2" s="54"/>
      <c r="H2" s="4"/>
      <c r="I2" s="4"/>
      <c r="J2" s="4"/>
      <c r="K2" s="4"/>
      <c r="L2" s="4"/>
      <c r="M2" s="4"/>
      <c r="N2" s="4"/>
    </row>
    <row r="3" spans="1:7" ht="15.75">
      <c r="A3" s="31"/>
      <c r="B3" s="30"/>
      <c r="C3" s="30"/>
      <c r="D3" s="30"/>
      <c r="E3" s="30"/>
      <c r="F3" s="30"/>
      <c r="G3" s="30"/>
    </row>
    <row r="4" spans="1:8" ht="17.25" customHeight="1">
      <c r="A4" s="32" t="s">
        <v>65</v>
      </c>
      <c r="B4" s="63" t="s">
        <v>44</v>
      </c>
      <c r="C4" s="63"/>
      <c r="D4" s="63"/>
      <c r="E4" s="63"/>
      <c r="F4" s="63"/>
      <c r="G4" s="63"/>
      <c r="H4" s="9"/>
    </row>
    <row r="5" spans="1:8" ht="28.5" customHeight="1">
      <c r="A5" s="33" t="s">
        <v>21</v>
      </c>
      <c r="B5" s="59" t="s">
        <v>68</v>
      </c>
      <c r="C5" s="59"/>
      <c r="D5" s="59"/>
      <c r="E5" s="59"/>
      <c r="F5" s="59"/>
      <c r="G5" s="59"/>
      <c r="H5" s="14"/>
    </row>
    <row r="6" spans="1:7" ht="15.75">
      <c r="A6" s="31"/>
      <c r="B6" s="30"/>
      <c r="C6" s="30"/>
      <c r="D6" s="30"/>
      <c r="E6" s="30"/>
      <c r="F6" s="30"/>
      <c r="G6" s="30"/>
    </row>
    <row r="7" spans="1:7" ht="15.75">
      <c r="A7" s="62" t="s">
        <v>9</v>
      </c>
      <c r="B7" s="62"/>
      <c r="C7" s="62"/>
      <c r="D7" s="62"/>
      <c r="E7" s="62"/>
      <c r="F7" s="62"/>
      <c r="G7" s="62"/>
    </row>
    <row r="8" spans="1:7" ht="31.5" customHeight="1">
      <c r="A8" s="56" t="s">
        <v>6</v>
      </c>
      <c r="B8" s="58" t="s">
        <v>73</v>
      </c>
      <c r="C8" s="58"/>
      <c r="D8" s="58"/>
      <c r="E8" s="58" t="s">
        <v>82</v>
      </c>
      <c r="F8" s="58"/>
      <c r="G8" s="58"/>
    </row>
    <row r="9" spans="1:7" ht="31.5">
      <c r="A9" s="57"/>
      <c r="B9" s="20" t="s">
        <v>0</v>
      </c>
      <c r="C9" s="20" t="s">
        <v>10</v>
      </c>
      <c r="D9" s="20" t="s">
        <v>11</v>
      </c>
      <c r="E9" s="20" t="s">
        <v>0</v>
      </c>
      <c r="F9" s="20" t="s">
        <v>10</v>
      </c>
      <c r="G9" s="20" t="s">
        <v>11</v>
      </c>
    </row>
    <row r="10" spans="1:7" ht="15.75">
      <c r="A10" s="21" t="s">
        <v>12</v>
      </c>
      <c r="B10" s="3" t="s">
        <v>29</v>
      </c>
      <c r="C10" s="3" t="s">
        <v>29</v>
      </c>
      <c r="D10" s="3" t="s">
        <v>29</v>
      </c>
      <c r="E10" s="3"/>
      <c r="F10" s="3"/>
      <c r="G10" s="25"/>
    </row>
    <row r="11" spans="1:7" ht="31.5">
      <c r="A11" s="26" t="s">
        <v>47</v>
      </c>
      <c r="B11" s="25">
        <v>12.67</v>
      </c>
      <c r="C11" s="3">
        <v>12.63</v>
      </c>
      <c r="D11" s="25">
        <f>SUM(B11/C11)</f>
        <v>1.0031670625494853</v>
      </c>
      <c r="E11" s="25">
        <v>13.33</v>
      </c>
      <c r="F11" s="3">
        <v>20</v>
      </c>
      <c r="G11" s="25">
        <f>SUM(E11/F11)</f>
        <v>0.6665</v>
      </c>
    </row>
    <row r="12" spans="1:7" ht="33" customHeight="1">
      <c r="A12" s="26" t="s">
        <v>48</v>
      </c>
      <c r="B12" s="3">
        <v>30.55</v>
      </c>
      <c r="C12" s="3">
        <v>23.47</v>
      </c>
      <c r="D12" s="25">
        <f>SUM(B12/C12)</f>
        <v>1.3016616957818492</v>
      </c>
      <c r="E12" s="3">
        <v>0</v>
      </c>
      <c r="F12" s="3">
        <v>0</v>
      </c>
      <c r="G12" s="25">
        <v>0</v>
      </c>
    </row>
    <row r="13" spans="1:7" ht="31.5" customHeight="1">
      <c r="A13" s="26" t="s">
        <v>49</v>
      </c>
      <c r="B13" s="3">
        <v>19</v>
      </c>
      <c r="C13" s="3">
        <v>19</v>
      </c>
      <c r="D13" s="25">
        <f>SUM(B13/C13)</f>
        <v>1</v>
      </c>
      <c r="E13" s="3">
        <v>45.95</v>
      </c>
      <c r="F13" s="3">
        <v>45.95</v>
      </c>
      <c r="G13" s="25">
        <f>SUM(E13/F13)</f>
        <v>1</v>
      </c>
    </row>
    <row r="14" spans="1:7" ht="31.5" customHeight="1">
      <c r="A14" s="29" t="s">
        <v>64</v>
      </c>
      <c r="B14" s="39"/>
      <c r="C14" s="39"/>
      <c r="D14" s="40">
        <f>(D13+D11+D12)/3*100</f>
        <v>110.16095861104446</v>
      </c>
      <c r="E14" s="40"/>
      <c r="F14" s="40"/>
      <c r="G14" s="40">
        <f>(G13+G11+G12)/2*100</f>
        <v>83.325</v>
      </c>
    </row>
    <row r="15" spans="1:7" ht="28.5" customHeight="1">
      <c r="A15" s="21" t="s">
        <v>14</v>
      </c>
      <c r="B15" s="3" t="s">
        <v>13</v>
      </c>
      <c r="C15" s="3" t="s">
        <v>13</v>
      </c>
      <c r="D15" s="3" t="s">
        <v>13</v>
      </c>
      <c r="E15" s="3" t="s">
        <v>13</v>
      </c>
      <c r="F15" s="3" t="s">
        <v>13</v>
      </c>
      <c r="G15" s="3" t="s">
        <v>13</v>
      </c>
    </row>
    <row r="16" spans="1:7" ht="59.25" customHeight="1">
      <c r="A16" s="26" t="s">
        <v>39</v>
      </c>
      <c r="B16" s="3">
        <v>64.3</v>
      </c>
      <c r="C16" s="3">
        <v>63.6</v>
      </c>
      <c r="D16" s="25">
        <f>SUM(C16/B16)</f>
        <v>0.9891135303265941</v>
      </c>
      <c r="E16" s="3">
        <v>100</v>
      </c>
      <c r="F16" s="3">
        <v>100</v>
      </c>
      <c r="G16" s="25">
        <f>SUM(F16/E16)</f>
        <v>1</v>
      </c>
    </row>
    <row r="17" spans="1:7" ht="47.25" hidden="1">
      <c r="A17" s="26" t="s">
        <v>40</v>
      </c>
      <c r="B17" s="3" t="s">
        <v>13</v>
      </c>
      <c r="C17" s="3" t="s">
        <v>13</v>
      </c>
      <c r="D17" s="41" t="s">
        <v>29</v>
      </c>
      <c r="E17" s="3" t="s">
        <v>13</v>
      </c>
      <c r="F17" s="3" t="s">
        <v>13</v>
      </c>
      <c r="G17" s="41" t="s">
        <v>29</v>
      </c>
    </row>
    <row r="18" spans="1:7" ht="31.5" customHeight="1">
      <c r="A18" s="29" t="s">
        <v>64</v>
      </c>
      <c r="B18" s="39"/>
      <c r="C18" s="39"/>
      <c r="D18" s="40">
        <f>(D16)/1*100</f>
        <v>98.9113530326594</v>
      </c>
      <c r="E18" s="40"/>
      <c r="F18" s="40"/>
      <c r="G18" s="40">
        <f>(G16)/1*100</f>
        <v>100</v>
      </c>
    </row>
    <row r="19" spans="1:7" ht="15.75">
      <c r="A19" s="10" t="s">
        <v>16</v>
      </c>
      <c r="B19" s="30"/>
      <c r="C19" s="30"/>
      <c r="D19" s="30"/>
      <c r="E19" s="30"/>
      <c r="F19" s="30"/>
      <c r="G19" s="30"/>
    </row>
    <row r="20" spans="1:7" ht="18.75">
      <c r="A20" s="36" t="s">
        <v>83</v>
      </c>
      <c r="B20" s="37"/>
      <c r="C20" s="37"/>
      <c r="D20" s="37"/>
      <c r="E20" s="30"/>
      <c r="F20" s="30"/>
      <c r="G20" s="30"/>
    </row>
    <row r="21" spans="1:7" ht="15.75">
      <c r="A21" s="10" t="s">
        <v>17</v>
      </c>
      <c r="B21" s="30"/>
      <c r="C21" s="30"/>
      <c r="D21" s="30"/>
      <c r="E21" s="30"/>
      <c r="F21" s="30"/>
      <c r="G21" s="30"/>
    </row>
    <row r="22" spans="1:7" ht="18.75">
      <c r="A22" s="36" t="s">
        <v>84</v>
      </c>
      <c r="B22" s="10"/>
      <c r="C22" s="30"/>
      <c r="D22" s="30"/>
      <c r="E22" s="30"/>
      <c r="F22" s="30"/>
      <c r="G22" s="30"/>
    </row>
    <row r="23" spans="1:7" ht="15.75">
      <c r="A23" s="10" t="s">
        <v>18</v>
      </c>
      <c r="B23" s="30"/>
      <c r="C23" s="30"/>
      <c r="D23" s="30"/>
      <c r="E23" s="30"/>
      <c r="F23" s="30"/>
      <c r="G23" s="30"/>
    </row>
    <row r="24" spans="1:7" ht="18.75">
      <c r="A24" s="36" t="s">
        <v>85</v>
      </c>
      <c r="B24" s="37"/>
      <c r="C24" s="30"/>
      <c r="D24" s="30"/>
      <c r="E24" s="30"/>
      <c r="F24" s="30"/>
      <c r="G24" s="30"/>
    </row>
    <row r="25" spans="1:7" ht="18.75">
      <c r="A25" s="36" t="s">
        <v>86</v>
      </c>
      <c r="B25" s="38"/>
      <c r="C25" s="30"/>
      <c r="D25" s="30"/>
      <c r="E25" s="30"/>
      <c r="F25" s="30"/>
      <c r="G25" s="30"/>
    </row>
    <row r="26" spans="1:7" ht="46.5" customHeight="1">
      <c r="A26" s="53" t="s">
        <v>87</v>
      </c>
      <c r="B26" s="53"/>
      <c r="C26" s="53"/>
      <c r="D26" s="53"/>
      <c r="E26" s="53"/>
      <c r="F26" s="53"/>
      <c r="G26" s="53"/>
    </row>
    <row r="27" spans="1:7" ht="15.75">
      <c r="A27" s="34" t="s">
        <v>19</v>
      </c>
      <c r="B27" s="30"/>
      <c r="C27" s="30"/>
      <c r="D27" s="30"/>
      <c r="E27" s="30"/>
      <c r="F27" s="30"/>
      <c r="G27" s="30"/>
    </row>
    <row r="28" spans="1:7" ht="30.75" customHeight="1">
      <c r="A28" s="53" t="s">
        <v>20</v>
      </c>
      <c r="B28" s="53"/>
      <c r="C28" s="53"/>
      <c r="D28" s="53"/>
      <c r="E28" s="53"/>
      <c r="F28" s="53"/>
      <c r="G28" s="53"/>
    </row>
    <row r="29" spans="1:7" ht="15.75">
      <c r="A29" s="36" t="s">
        <v>88</v>
      </c>
      <c r="B29" s="30"/>
      <c r="C29" s="30"/>
      <c r="D29" s="30"/>
      <c r="E29" s="30"/>
      <c r="F29" s="30"/>
      <c r="G29" s="30"/>
    </row>
    <row r="30" spans="1:7" ht="31.5" customHeight="1">
      <c r="A30" s="53" t="s">
        <v>95</v>
      </c>
      <c r="B30" s="53"/>
      <c r="C30" s="53"/>
      <c r="D30" s="53"/>
      <c r="E30" s="53"/>
      <c r="F30" s="53"/>
      <c r="G30" s="53"/>
    </row>
    <row r="31" spans="1:7" ht="15">
      <c r="A31" s="2"/>
      <c r="B31" s="13"/>
      <c r="C31" s="13"/>
      <c r="D31" s="13"/>
      <c r="E31" s="13"/>
      <c r="F31" s="13"/>
      <c r="G31" s="13"/>
    </row>
    <row r="32" spans="1:7" ht="15.75">
      <c r="A32" s="53" t="s">
        <v>66</v>
      </c>
      <c r="B32" s="53"/>
      <c r="C32" s="5"/>
      <c r="F32" s="13"/>
      <c r="G32" s="13"/>
    </row>
    <row r="33" spans="1:5" ht="15.75">
      <c r="A33" s="53"/>
      <c r="B33" s="53"/>
      <c r="C33" s="12"/>
      <c r="D33" s="5" t="s">
        <v>67</v>
      </c>
      <c r="E33" s="13"/>
    </row>
    <row r="34" spans="1:5" ht="15">
      <c r="A34" s="13"/>
      <c r="B34" s="13"/>
      <c r="C34" s="2" t="s">
        <v>33</v>
      </c>
      <c r="D34" s="15" t="s">
        <v>34</v>
      </c>
      <c r="E34" s="16"/>
    </row>
  </sheetData>
  <sheetProtection/>
  <mergeCells count="11">
    <mergeCell ref="E8:G8"/>
    <mergeCell ref="A32:B33"/>
    <mergeCell ref="A26:G26"/>
    <mergeCell ref="A28:G28"/>
    <mergeCell ref="A30:G30"/>
    <mergeCell ref="A2:G2"/>
    <mergeCell ref="B4:G4"/>
    <mergeCell ref="B5:G5"/>
    <mergeCell ref="A7:G7"/>
    <mergeCell ref="A8:A9"/>
    <mergeCell ref="B8:D8"/>
  </mergeCells>
  <printOptions/>
  <pageMargins left="0.5" right="0.3" top="0.46" bottom="0.5" header="0.3" footer="0.3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9"/>
  <sheetViews>
    <sheetView zoomScalePageLayoutView="0" workbookViewId="0" topLeftCell="A22">
      <selection activeCell="A36" sqref="A36"/>
    </sheetView>
  </sheetViews>
  <sheetFormatPr defaultColWidth="9.140625" defaultRowHeight="12.75"/>
  <cols>
    <col min="1" max="1" width="35.57421875" style="0" customWidth="1"/>
    <col min="2" max="3" width="12.00390625" style="0" customWidth="1"/>
    <col min="4" max="4" width="13.57421875" style="0" customWidth="1"/>
    <col min="5" max="5" width="11.57421875" style="0" customWidth="1"/>
    <col min="6" max="7" width="12.28125" style="0" customWidth="1"/>
  </cols>
  <sheetData>
    <row r="2" spans="1:14" ht="39.75" customHeight="1">
      <c r="A2" s="54" t="s">
        <v>63</v>
      </c>
      <c r="B2" s="54"/>
      <c r="C2" s="54"/>
      <c r="D2" s="54"/>
      <c r="E2" s="54"/>
      <c r="F2" s="54"/>
      <c r="G2" s="54"/>
      <c r="H2" s="4"/>
      <c r="I2" s="4"/>
      <c r="J2" s="4"/>
      <c r="K2" s="4"/>
      <c r="L2" s="4"/>
      <c r="M2" s="4"/>
      <c r="N2" s="4"/>
    </row>
    <row r="3" spans="1:7" ht="15.75">
      <c r="A3" s="31"/>
      <c r="B3" s="30"/>
      <c r="C3" s="30"/>
      <c r="D3" s="30"/>
      <c r="E3" s="30"/>
      <c r="F3" s="30"/>
      <c r="G3" s="30"/>
    </row>
    <row r="4" spans="1:8" ht="21.75" customHeight="1">
      <c r="A4" s="32" t="s">
        <v>65</v>
      </c>
      <c r="B4" s="64" t="s">
        <v>44</v>
      </c>
      <c r="C4" s="64"/>
      <c r="D4" s="64"/>
      <c r="E4" s="64"/>
      <c r="F4" s="64"/>
      <c r="G4" s="64"/>
      <c r="H4" s="9"/>
    </row>
    <row r="5" spans="1:8" ht="28.5" customHeight="1">
      <c r="A5" s="33" t="s">
        <v>21</v>
      </c>
      <c r="B5" s="59" t="s">
        <v>54</v>
      </c>
      <c r="C5" s="59"/>
      <c r="D5" s="59"/>
      <c r="E5" s="59"/>
      <c r="F5" s="59"/>
      <c r="G5" s="59"/>
      <c r="H5" s="14"/>
    </row>
    <row r="6" spans="1:7" ht="15.75">
      <c r="A6" s="31"/>
      <c r="B6" s="30"/>
      <c r="C6" s="30"/>
      <c r="D6" s="30"/>
      <c r="E6" s="30"/>
      <c r="F6" s="30"/>
      <c r="G6" s="30"/>
    </row>
    <row r="7" spans="1:7" ht="15.75">
      <c r="A7" s="62" t="s">
        <v>9</v>
      </c>
      <c r="B7" s="62"/>
      <c r="C7" s="62"/>
      <c r="D7" s="62"/>
      <c r="E7" s="62"/>
      <c r="F7" s="62"/>
      <c r="G7" s="62"/>
    </row>
    <row r="8" spans="1:7" ht="31.5" customHeight="1">
      <c r="A8" s="56" t="s">
        <v>6</v>
      </c>
      <c r="B8" s="58" t="s">
        <v>89</v>
      </c>
      <c r="C8" s="58"/>
      <c r="D8" s="58"/>
      <c r="E8" s="58" t="s">
        <v>74</v>
      </c>
      <c r="F8" s="58"/>
      <c r="G8" s="58"/>
    </row>
    <row r="9" spans="1:7" ht="31.5">
      <c r="A9" s="57"/>
      <c r="B9" s="20" t="s">
        <v>0</v>
      </c>
      <c r="C9" s="20" t="s">
        <v>10</v>
      </c>
      <c r="D9" s="20" t="s">
        <v>11</v>
      </c>
      <c r="E9" s="20" t="s">
        <v>0</v>
      </c>
      <c r="F9" s="20" t="s">
        <v>10</v>
      </c>
      <c r="G9" s="20" t="s">
        <v>11</v>
      </c>
    </row>
    <row r="10" spans="1:7" ht="15.75">
      <c r="A10" s="21" t="s">
        <v>12</v>
      </c>
      <c r="B10" s="3" t="s">
        <v>29</v>
      </c>
      <c r="C10" s="3" t="s">
        <v>29</v>
      </c>
      <c r="D10" s="3" t="s">
        <v>29</v>
      </c>
      <c r="E10" s="3"/>
      <c r="F10" s="3"/>
      <c r="G10" s="25"/>
    </row>
    <row r="11" spans="1:7" ht="31.5">
      <c r="A11" s="26" t="s">
        <v>55</v>
      </c>
      <c r="B11" s="3" t="s">
        <v>29</v>
      </c>
      <c r="C11" s="3" t="s">
        <v>29</v>
      </c>
      <c r="D11" s="3" t="s">
        <v>29</v>
      </c>
      <c r="E11" s="25"/>
      <c r="F11" s="3"/>
      <c r="G11" s="25"/>
    </row>
    <row r="12" spans="1:7" ht="15.75">
      <c r="A12" s="26" t="s">
        <v>56</v>
      </c>
      <c r="B12" s="3">
        <v>0.45</v>
      </c>
      <c r="C12" s="3">
        <v>0.447</v>
      </c>
      <c r="D12" s="25">
        <f>SUM(C12/B12)</f>
        <v>0.9933333333333333</v>
      </c>
      <c r="E12" s="3">
        <v>0.0003</v>
      </c>
      <c r="F12" s="3">
        <v>0.0003</v>
      </c>
      <c r="G12" s="25">
        <f>SUM(F12/E12)</f>
        <v>1</v>
      </c>
    </row>
    <row r="13" spans="1:7" ht="15.75">
      <c r="A13" s="26" t="s">
        <v>57</v>
      </c>
      <c r="B13" s="3">
        <v>27.55</v>
      </c>
      <c r="C13" s="3">
        <v>27.34</v>
      </c>
      <c r="D13" s="25">
        <f>SUM(C13/B13)</f>
        <v>0.9923774954627949</v>
      </c>
      <c r="E13" s="3">
        <v>0.018</v>
      </c>
      <c r="F13" s="3">
        <v>0.018</v>
      </c>
      <c r="G13" s="25">
        <f>SUM(F13/E13)</f>
        <v>1</v>
      </c>
    </row>
    <row r="14" spans="1:7" ht="18.75" customHeight="1">
      <c r="A14" s="26" t="s">
        <v>58</v>
      </c>
      <c r="B14" s="3">
        <v>13.52</v>
      </c>
      <c r="C14" s="3">
        <v>13.33</v>
      </c>
      <c r="D14" s="25">
        <f>SUM(C14/B14)</f>
        <v>0.9859467455621302</v>
      </c>
      <c r="E14" s="3">
        <v>0.0076</v>
      </c>
      <c r="F14" s="3">
        <v>0.0076</v>
      </c>
      <c r="G14" s="25">
        <f>SUM(F14/E14)</f>
        <v>1</v>
      </c>
    </row>
    <row r="15" spans="1:7" ht="18.75" customHeight="1">
      <c r="A15" s="26" t="s">
        <v>59</v>
      </c>
      <c r="B15" s="3">
        <v>0</v>
      </c>
      <c r="C15" s="3">
        <v>0</v>
      </c>
      <c r="D15" s="25">
        <v>0</v>
      </c>
      <c r="E15" s="3">
        <v>0</v>
      </c>
      <c r="F15" s="3">
        <v>0</v>
      </c>
      <c r="G15" s="25">
        <v>0</v>
      </c>
    </row>
    <row r="16" spans="1:7" ht="33" customHeight="1">
      <c r="A16" s="29" t="s">
        <v>64</v>
      </c>
      <c r="B16" s="40"/>
      <c r="C16" s="40"/>
      <c r="D16" s="40">
        <f>(D15+D13+D14+D12)/3*100</f>
        <v>99.05525247860861</v>
      </c>
      <c r="E16" s="40"/>
      <c r="F16" s="40"/>
      <c r="G16" s="40">
        <f>(G15+G13+G14+G12)/3*100</f>
        <v>100</v>
      </c>
    </row>
    <row r="17" spans="1:7" ht="22.5" customHeight="1">
      <c r="A17" s="21" t="s">
        <v>14</v>
      </c>
      <c r="B17" s="3" t="s">
        <v>13</v>
      </c>
      <c r="C17" s="3" t="s">
        <v>13</v>
      </c>
      <c r="D17" s="3" t="s">
        <v>13</v>
      </c>
      <c r="E17" s="3" t="s">
        <v>13</v>
      </c>
      <c r="F17" s="3" t="s">
        <v>13</v>
      </c>
      <c r="G17" s="3" t="s">
        <v>13</v>
      </c>
    </row>
    <row r="18" spans="1:7" ht="47.25">
      <c r="A18" s="26" t="s">
        <v>60</v>
      </c>
      <c r="B18" s="3"/>
      <c r="C18" s="3"/>
      <c r="D18" s="41"/>
      <c r="E18" s="3"/>
      <c r="F18" s="3"/>
      <c r="G18" s="41"/>
    </row>
    <row r="19" spans="1:7" ht="15.75">
      <c r="A19" s="26" t="s">
        <v>56</v>
      </c>
      <c r="B19" s="3">
        <v>0.91</v>
      </c>
      <c r="C19" s="3">
        <v>0.98</v>
      </c>
      <c r="D19" s="25">
        <f>SUM(C19/B19)</f>
        <v>1.0769230769230769</v>
      </c>
      <c r="E19" s="3">
        <v>30.2</v>
      </c>
      <c r="F19" s="3">
        <v>30.2</v>
      </c>
      <c r="G19" s="25">
        <f>SUM(F19/E19)</f>
        <v>1</v>
      </c>
    </row>
    <row r="20" spans="1:7" ht="15.75">
      <c r="A20" s="26" t="s">
        <v>57</v>
      </c>
      <c r="B20" s="3">
        <v>0.92</v>
      </c>
      <c r="C20" s="3">
        <v>0.99</v>
      </c>
      <c r="D20" s="25">
        <f>SUM(C20/B20)</f>
        <v>1.076086956521739</v>
      </c>
      <c r="E20" s="3">
        <v>34.1</v>
      </c>
      <c r="F20" s="3">
        <v>34.1</v>
      </c>
      <c r="G20" s="25">
        <f>SUM(F20/E20)</f>
        <v>1</v>
      </c>
    </row>
    <row r="21" spans="1:7" ht="15.75">
      <c r="A21" s="26" t="s">
        <v>58</v>
      </c>
      <c r="B21" s="3">
        <v>0.8</v>
      </c>
      <c r="C21" s="3">
        <v>1.3</v>
      </c>
      <c r="D21" s="25">
        <f>SUM(C21/B21)</f>
        <v>1.625</v>
      </c>
      <c r="E21" s="3">
        <v>52.4</v>
      </c>
      <c r="F21" s="3">
        <v>52.4</v>
      </c>
      <c r="G21" s="25">
        <f>SUM(F21/E21)</f>
        <v>1</v>
      </c>
    </row>
    <row r="22" spans="1:7" ht="15.75">
      <c r="A22" s="26" t="s">
        <v>59</v>
      </c>
      <c r="B22" s="3">
        <v>0</v>
      </c>
      <c r="C22" s="3">
        <v>0</v>
      </c>
      <c r="D22" s="42">
        <v>0</v>
      </c>
      <c r="E22" s="3"/>
      <c r="F22" s="3"/>
      <c r="G22" s="42">
        <v>0</v>
      </c>
    </row>
    <row r="23" spans="1:7" ht="31.5">
      <c r="A23" s="29" t="s">
        <v>64</v>
      </c>
      <c r="B23" s="39"/>
      <c r="C23" s="39"/>
      <c r="D23" s="40">
        <f>(D21+D22+D20+D19)/4*100</f>
        <v>94.4502508361204</v>
      </c>
      <c r="E23" s="40"/>
      <c r="F23" s="40"/>
      <c r="G23" s="40">
        <f>(G21+G22+G20+G19)/3*100</f>
        <v>100</v>
      </c>
    </row>
    <row r="24" spans="1:7" ht="15.75">
      <c r="A24" s="10" t="s">
        <v>16</v>
      </c>
      <c r="B24" s="30"/>
      <c r="C24" s="30"/>
      <c r="D24" s="30"/>
      <c r="E24" s="30"/>
      <c r="F24" s="30"/>
      <c r="G24" s="30"/>
    </row>
    <row r="25" spans="1:7" ht="18.75">
      <c r="A25" s="36" t="s">
        <v>90</v>
      </c>
      <c r="B25" s="37"/>
      <c r="C25" s="37"/>
      <c r="D25" s="37"/>
      <c r="E25" s="30"/>
      <c r="F25" s="30"/>
      <c r="G25" s="30"/>
    </row>
    <row r="26" spans="1:7" ht="15.75">
      <c r="A26" s="10" t="s">
        <v>17</v>
      </c>
      <c r="B26" s="30"/>
      <c r="C26" s="30"/>
      <c r="D26" s="30"/>
      <c r="E26" s="30"/>
      <c r="F26" s="30"/>
      <c r="G26" s="30"/>
    </row>
    <row r="27" spans="1:7" ht="18.75">
      <c r="A27" s="36" t="s">
        <v>91</v>
      </c>
      <c r="B27" s="10"/>
      <c r="C27" s="30"/>
      <c r="D27" s="30"/>
      <c r="E27" s="30"/>
      <c r="F27" s="30"/>
      <c r="G27" s="30"/>
    </row>
    <row r="28" spans="1:7" ht="15.75">
      <c r="A28" s="10" t="s">
        <v>18</v>
      </c>
      <c r="B28" s="30"/>
      <c r="C28" s="30"/>
      <c r="D28" s="30"/>
      <c r="E28" s="30"/>
      <c r="F28" s="30"/>
      <c r="G28" s="30"/>
    </row>
    <row r="29" spans="1:7" ht="18.75">
      <c r="A29" s="36" t="s">
        <v>92</v>
      </c>
      <c r="B29" s="37"/>
      <c r="C29" s="30"/>
      <c r="D29" s="30"/>
      <c r="E29" s="30"/>
      <c r="F29" s="30"/>
      <c r="G29" s="30"/>
    </row>
    <row r="30" spans="1:7" ht="18.75">
      <c r="A30" s="36" t="s">
        <v>93</v>
      </c>
      <c r="B30" s="38"/>
      <c r="C30" s="30"/>
      <c r="D30" s="30"/>
      <c r="E30" s="30"/>
      <c r="F30" s="30"/>
      <c r="G30" s="30"/>
    </row>
    <row r="31" spans="1:7" ht="54" customHeight="1">
      <c r="A31" s="53" t="s">
        <v>69</v>
      </c>
      <c r="B31" s="53"/>
      <c r="C31" s="53"/>
      <c r="D31" s="53"/>
      <c r="E31" s="53"/>
      <c r="F31" s="53"/>
      <c r="G31" s="53"/>
    </row>
    <row r="32" spans="1:7" ht="15.75">
      <c r="A32" s="34" t="s">
        <v>19</v>
      </c>
      <c r="B32" s="30"/>
      <c r="C32" s="30"/>
      <c r="D32" s="30"/>
      <c r="E32" s="30"/>
      <c r="F32" s="30"/>
      <c r="G32" s="30"/>
    </row>
    <row r="33" spans="1:7" ht="30.75" customHeight="1">
      <c r="A33" s="53" t="s">
        <v>20</v>
      </c>
      <c r="B33" s="53"/>
      <c r="C33" s="53"/>
      <c r="D33" s="53"/>
      <c r="E33" s="53"/>
      <c r="F33" s="53"/>
      <c r="G33" s="53"/>
    </row>
    <row r="34" spans="1:7" ht="15.75">
      <c r="A34" s="36" t="s">
        <v>94</v>
      </c>
      <c r="B34" s="30"/>
      <c r="C34" s="30"/>
      <c r="D34" s="30"/>
      <c r="E34" s="30"/>
      <c r="F34" s="30"/>
      <c r="G34" s="30"/>
    </row>
    <row r="35" spans="1:7" ht="31.5" customHeight="1">
      <c r="A35" s="53" t="s">
        <v>62</v>
      </c>
      <c r="B35" s="53"/>
      <c r="C35" s="53"/>
      <c r="D35" s="53"/>
      <c r="E35" s="53"/>
      <c r="F35" s="53"/>
      <c r="G35" s="53"/>
    </row>
    <row r="36" spans="1:7" ht="15.75">
      <c r="A36" s="5"/>
      <c r="B36" s="30"/>
      <c r="C36" s="30"/>
      <c r="D36" s="30"/>
      <c r="E36" s="30"/>
      <c r="F36" s="30"/>
      <c r="G36" s="30"/>
    </row>
    <row r="37" spans="1:7" ht="15.75">
      <c r="A37" s="53" t="s">
        <v>66</v>
      </c>
      <c r="B37" s="53"/>
      <c r="C37" s="5"/>
      <c r="F37" s="13"/>
      <c r="G37" s="13"/>
    </row>
    <row r="38" spans="1:5" ht="15.75">
      <c r="A38" s="53"/>
      <c r="B38" s="53"/>
      <c r="C38" s="12"/>
      <c r="D38" s="5" t="s">
        <v>67</v>
      </c>
      <c r="E38" s="13"/>
    </row>
    <row r="39" spans="1:5" ht="15">
      <c r="A39" s="13"/>
      <c r="B39" s="13"/>
      <c r="C39" s="2" t="s">
        <v>33</v>
      </c>
      <c r="D39" s="15" t="s">
        <v>34</v>
      </c>
      <c r="E39" s="16"/>
    </row>
  </sheetData>
  <sheetProtection/>
  <mergeCells count="11">
    <mergeCell ref="E8:G8"/>
    <mergeCell ref="A37:B38"/>
    <mergeCell ref="A31:G31"/>
    <mergeCell ref="A33:G33"/>
    <mergeCell ref="A35:G35"/>
    <mergeCell ref="A2:G2"/>
    <mergeCell ref="B4:G4"/>
    <mergeCell ref="B5:G5"/>
    <mergeCell ref="A7:G7"/>
    <mergeCell ref="A8:A9"/>
    <mergeCell ref="B8:D8"/>
  </mergeCells>
  <printOptions/>
  <pageMargins left="0.1968503937007874" right="0.2362204724409449" top="0.42" bottom="0.34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="110" zoomScaleSheetLayoutView="110" zoomScalePageLayoutView="0" workbookViewId="0" topLeftCell="A10">
      <selection activeCell="D34" sqref="D34:F34"/>
    </sheetView>
  </sheetViews>
  <sheetFormatPr defaultColWidth="9.140625" defaultRowHeight="12.75"/>
  <cols>
    <col min="1" max="1" width="4.8515625" style="0" customWidth="1"/>
    <col min="2" max="2" width="12.57421875" style="0" customWidth="1"/>
    <col min="3" max="3" width="42.140625" style="0" customWidth="1"/>
    <col min="4" max="4" width="14.421875" style="0" customWidth="1"/>
    <col min="5" max="5" width="13.28125" style="0" customWidth="1"/>
    <col min="6" max="6" width="12.00390625" style="0" customWidth="1"/>
    <col min="7" max="7" width="6.57421875" style="0" customWidth="1"/>
  </cols>
  <sheetData>
    <row r="1" spans="1:8" ht="15.75">
      <c r="A1" s="5"/>
      <c r="B1" s="5"/>
      <c r="C1" s="5"/>
      <c r="D1" s="5"/>
      <c r="E1" s="5"/>
      <c r="F1" s="5" t="s">
        <v>38</v>
      </c>
      <c r="G1" s="5"/>
      <c r="H1" s="5"/>
    </row>
    <row r="2" spans="1:8" ht="15.75">
      <c r="A2" s="5"/>
      <c r="B2" s="65" t="s">
        <v>22</v>
      </c>
      <c r="C2" s="65"/>
      <c r="D2" s="65"/>
      <c r="E2" s="65"/>
      <c r="F2" s="65"/>
      <c r="G2" s="5"/>
      <c r="H2" s="5"/>
    </row>
    <row r="3" spans="1:8" ht="15.75">
      <c r="A3" s="5"/>
      <c r="B3" s="65" t="s">
        <v>98</v>
      </c>
      <c r="C3" s="65"/>
      <c r="D3" s="65"/>
      <c r="E3" s="65"/>
      <c r="F3" s="65"/>
      <c r="G3" s="5"/>
      <c r="H3" s="5"/>
    </row>
    <row r="4" spans="1:8" ht="0.75" customHeight="1">
      <c r="A4" s="5"/>
      <c r="B4" s="10"/>
      <c r="C4" s="5"/>
      <c r="D4" s="5"/>
      <c r="E4" s="5"/>
      <c r="F4" s="5"/>
      <c r="G4" s="5"/>
      <c r="H4" s="5"/>
    </row>
    <row r="5" spans="1:8" ht="19.5" customHeight="1">
      <c r="A5" s="5" t="s">
        <v>37</v>
      </c>
      <c r="B5" s="44" t="s">
        <v>61</v>
      </c>
      <c r="C5" s="76" t="s">
        <v>42</v>
      </c>
      <c r="D5" s="76"/>
      <c r="E5" s="76"/>
      <c r="F5" s="76"/>
      <c r="G5" s="45"/>
      <c r="H5" s="45"/>
    </row>
    <row r="6" spans="1:11" s="1" customFormat="1" ht="15.75">
      <c r="A6" s="45"/>
      <c r="B6" s="46" t="s">
        <v>1</v>
      </c>
      <c r="C6" s="5" t="s">
        <v>2</v>
      </c>
      <c r="D6" s="5"/>
      <c r="E6" s="5"/>
      <c r="F6" s="5"/>
      <c r="G6" s="45"/>
      <c r="H6" s="45"/>
      <c r="I6"/>
      <c r="J6"/>
      <c r="K6"/>
    </row>
    <row r="7" spans="1:8" ht="3" customHeight="1">
      <c r="A7" s="5"/>
      <c r="B7" s="5"/>
      <c r="C7" s="46"/>
      <c r="D7" s="5"/>
      <c r="E7" s="5"/>
      <c r="F7" s="5"/>
      <c r="G7" s="45"/>
      <c r="H7" s="45"/>
    </row>
    <row r="8" spans="1:8" ht="15.75" hidden="1">
      <c r="A8" s="5"/>
      <c r="B8" s="5"/>
      <c r="C8" s="46"/>
      <c r="D8" s="5"/>
      <c r="E8" s="5"/>
      <c r="F8" s="5"/>
      <c r="G8" s="45"/>
      <c r="H8" s="45"/>
    </row>
    <row r="9" spans="1:8" ht="27.75" customHeight="1">
      <c r="A9" s="5" t="s">
        <v>3</v>
      </c>
      <c r="B9" s="44" t="s">
        <v>61</v>
      </c>
      <c r="C9" s="76" t="s">
        <v>42</v>
      </c>
      <c r="D9" s="76"/>
      <c r="E9" s="76"/>
      <c r="F9" s="76"/>
      <c r="G9" s="45"/>
      <c r="H9" s="45"/>
    </row>
    <row r="10" spans="1:8" ht="15" customHeight="1">
      <c r="A10" s="5"/>
      <c r="B10" s="46" t="s">
        <v>1</v>
      </c>
      <c r="C10" s="5" t="s">
        <v>2</v>
      </c>
      <c r="D10" s="5"/>
      <c r="E10" s="5"/>
      <c r="F10" s="5"/>
      <c r="G10" s="45"/>
      <c r="H10" s="45"/>
    </row>
    <row r="11" spans="1:8" ht="15.75" hidden="1">
      <c r="A11" s="5"/>
      <c r="B11" s="5"/>
      <c r="C11" s="46"/>
      <c r="D11" s="5"/>
      <c r="E11" s="5"/>
      <c r="F11" s="5"/>
      <c r="G11" s="45"/>
      <c r="H11" s="45"/>
    </row>
    <row r="12" spans="1:8" ht="15.75" hidden="1">
      <c r="A12" s="5"/>
      <c r="B12" s="5"/>
      <c r="C12" s="46"/>
      <c r="D12" s="5"/>
      <c r="E12" s="45"/>
      <c r="F12" s="5"/>
      <c r="G12" s="45"/>
      <c r="H12" s="45"/>
    </row>
    <row r="13" spans="1:11" ht="19.5" customHeight="1">
      <c r="A13" s="5" t="s">
        <v>4</v>
      </c>
      <c r="B13" s="44" t="s">
        <v>50</v>
      </c>
      <c r="C13" s="67" t="s">
        <v>44</v>
      </c>
      <c r="D13" s="67"/>
      <c r="E13" s="67"/>
      <c r="F13" s="67"/>
      <c r="G13" s="67"/>
      <c r="H13" s="67"/>
      <c r="I13" s="9"/>
      <c r="J13" s="9"/>
      <c r="K13" s="9"/>
    </row>
    <row r="14" spans="1:8" ht="15.75">
      <c r="A14" s="5"/>
      <c r="B14" s="46" t="s">
        <v>1</v>
      </c>
      <c r="C14" s="5" t="s">
        <v>8</v>
      </c>
      <c r="D14" s="5"/>
      <c r="E14" s="5"/>
      <c r="F14" s="5"/>
      <c r="G14" s="5"/>
      <c r="H14" s="5"/>
    </row>
    <row r="15" spans="1:8" ht="15.75" hidden="1">
      <c r="A15" s="5"/>
      <c r="B15" s="5"/>
      <c r="C15" s="5"/>
      <c r="D15" s="5"/>
      <c r="E15" s="5"/>
      <c r="F15" s="5"/>
      <c r="G15" s="5"/>
      <c r="H15" s="5"/>
    </row>
    <row r="16" spans="1:8" ht="15.75">
      <c r="A16" s="5"/>
      <c r="B16" s="5" t="s">
        <v>23</v>
      </c>
      <c r="C16" s="5"/>
      <c r="D16" s="5"/>
      <c r="E16" s="5"/>
      <c r="F16" s="5"/>
      <c r="G16" s="5"/>
      <c r="H16" s="5"/>
    </row>
    <row r="17" spans="1:8" ht="0.75" customHeight="1">
      <c r="A17" s="5"/>
      <c r="B17" s="5"/>
      <c r="C17" s="5"/>
      <c r="D17" s="5"/>
      <c r="E17" s="5"/>
      <c r="F17" s="5"/>
      <c r="G17" s="5"/>
      <c r="H17" s="5"/>
    </row>
    <row r="18" spans="1:8" ht="25.5" customHeight="1">
      <c r="A18" s="5"/>
      <c r="B18" s="58" t="s">
        <v>5</v>
      </c>
      <c r="C18" s="56" t="s">
        <v>36</v>
      </c>
      <c r="D18" s="58" t="s">
        <v>24</v>
      </c>
      <c r="E18" s="58"/>
      <c r="F18" s="58"/>
      <c r="G18" s="5"/>
      <c r="H18" s="5"/>
    </row>
    <row r="19" spans="1:8" ht="47.25">
      <c r="A19" s="5"/>
      <c r="B19" s="58"/>
      <c r="C19" s="57"/>
      <c r="D19" s="3" t="s">
        <v>25</v>
      </c>
      <c r="E19" s="3" t="s">
        <v>26</v>
      </c>
      <c r="F19" s="3" t="s">
        <v>27</v>
      </c>
      <c r="G19" s="5"/>
      <c r="H19" s="5"/>
    </row>
    <row r="20" spans="1:8" ht="15.75">
      <c r="A20" s="5"/>
      <c r="B20" s="3">
        <v>1</v>
      </c>
      <c r="C20" s="3">
        <v>2</v>
      </c>
      <c r="D20" s="3">
        <v>3</v>
      </c>
      <c r="E20" s="3">
        <v>4</v>
      </c>
      <c r="F20" s="3">
        <v>5</v>
      </c>
      <c r="G20" s="5"/>
      <c r="H20" s="5"/>
    </row>
    <row r="21" spans="1:8" ht="15.75">
      <c r="A21" s="5"/>
      <c r="B21" s="7"/>
      <c r="C21" s="7"/>
      <c r="D21" s="3" t="s">
        <v>7</v>
      </c>
      <c r="E21" s="3" t="s">
        <v>7</v>
      </c>
      <c r="F21" s="3" t="s">
        <v>7</v>
      </c>
      <c r="G21" s="5"/>
      <c r="H21" s="5"/>
    </row>
    <row r="22" spans="1:8" ht="15.75">
      <c r="A22" s="5"/>
      <c r="B22" s="7"/>
      <c r="C22" s="7" t="s">
        <v>28</v>
      </c>
      <c r="D22" s="7"/>
      <c r="E22" s="7"/>
      <c r="F22" s="7"/>
      <c r="G22" s="5"/>
      <c r="H22" s="5"/>
    </row>
    <row r="23" spans="1:8" ht="48.75" customHeight="1">
      <c r="A23" s="5"/>
      <c r="B23" s="19">
        <v>1</v>
      </c>
      <c r="C23" s="51" t="s">
        <v>45</v>
      </c>
      <c r="D23" s="3"/>
      <c r="E23" s="19"/>
      <c r="F23" s="19">
        <v>155</v>
      </c>
      <c r="G23" s="5"/>
      <c r="H23" s="5"/>
    </row>
    <row r="24" spans="1:8" ht="29.25" customHeight="1">
      <c r="A24" s="5"/>
      <c r="B24" s="19">
        <v>2</v>
      </c>
      <c r="C24" s="51" t="s">
        <v>41</v>
      </c>
      <c r="D24" s="3"/>
      <c r="E24" s="19"/>
      <c r="F24" s="19">
        <v>183</v>
      </c>
      <c r="G24" s="5"/>
      <c r="H24" s="5"/>
    </row>
    <row r="25" spans="1:8" ht="23.25" customHeight="1">
      <c r="A25" s="5"/>
      <c r="B25" s="19">
        <v>3</v>
      </c>
      <c r="C25" s="51" t="s">
        <v>54</v>
      </c>
      <c r="D25" s="3">
        <v>225</v>
      </c>
      <c r="E25" s="19"/>
      <c r="F25" s="19"/>
      <c r="G25" s="5"/>
      <c r="H25" s="5"/>
    </row>
    <row r="26" spans="1:8" ht="40.5" customHeight="1" hidden="1">
      <c r="A26" s="5"/>
      <c r="B26" s="7"/>
      <c r="C26" s="47"/>
      <c r="D26" s="3"/>
      <c r="E26" s="7"/>
      <c r="F26" s="7"/>
      <c r="G26" s="5"/>
      <c r="H26" s="5"/>
    </row>
    <row r="27" spans="1:8" ht="29.25" customHeight="1">
      <c r="A27" s="5"/>
      <c r="B27" s="7"/>
      <c r="C27" s="11" t="s">
        <v>30</v>
      </c>
      <c r="D27" s="77">
        <f>(F23+F24+D25)/3</f>
        <v>187.66666666666666</v>
      </c>
      <c r="E27" s="78"/>
      <c r="F27" s="79"/>
      <c r="G27" s="5"/>
      <c r="H27" s="5"/>
    </row>
    <row r="28" spans="1:8" s="8" customFormat="1" ht="15.75">
      <c r="A28" s="5"/>
      <c r="B28" s="68" t="s">
        <v>71</v>
      </c>
      <c r="C28" s="69"/>
      <c r="D28" s="69"/>
      <c r="E28" s="69"/>
      <c r="F28" s="69"/>
      <c r="G28" s="69"/>
      <c r="H28" s="69"/>
    </row>
    <row r="29" spans="1:8" ht="18.75" customHeight="1">
      <c r="A29" s="5"/>
      <c r="B29" s="43" t="s">
        <v>70</v>
      </c>
      <c r="C29" s="43"/>
      <c r="D29" s="43"/>
      <c r="E29" s="43"/>
      <c r="F29" s="5"/>
      <c r="G29" s="5"/>
      <c r="H29" s="5"/>
    </row>
    <row r="30" spans="1:8" ht="15.75">
      <c r="A30" s="5"/>
      <c r="B30" s="5" t="s">
        <v>31</v>
      </c>
      <c r="C30" s="5"/>
      <c r="D30" s="5"/>
      <c r="E30" s="5"/>
      <c r="F30" s="5"/>
      <c r="G30" s="5"/>
      <c r="H30" s="5"/>
    </row>
    <row r="31" spans="1:8" ht="15.75">
      <c r="A31" s="5"/>
      <c r="B31" s="5"/>
      <c r="C31" s="5"/>
      <c r="D31" s="5"/>
      <c r="E31" s="5"/>
      <c r="F31" s="5"/>
      <c r="G31" s="5"/>
      <c r="H31" s="5"/>
    </row>
    <row r="32" spans="1:8" ht="49.5" customHeight="1">
      <c r="A32" s="5"/>
      <c r="B32" s="19" t="s">
        <v>5</v>
      </c>
      <c r="C32" s="19" t="s">
        <v>35</v>
      </c>
      <c r="D32" s="66" t="s">
        <v>32</v>
      </c>
      <c r="E32" s="66"/>
      <c r="F32" s="66"/>
      <c r="G32" s="5"/>
      <c r="H32" s="5"/>
    </row>
    <row r="33" spans="1:8" ht="15.75">
      <c r="A33" s="5"/>
      <c r="B33" s="3">
        <v>1</v>
      </c>
      <c r="C33" s="3">
        <v>2</v>
      </c>
      <c r="D33" s="58">
        <v>3</v>
      </c>
      <c r="E33" s="58"/>
      <c r="F33" s="58"/>
      <c r="G33" s="5"/>
      <c r="H33" s="5"/>
    </row>
    <row r="34" spans="1:8" ht="96.75" customHeight="1">
      <c r="A34" s="5"/>
      <c r="B34" s="7">
        <v>1</v>
      </c>
      <c r="C34" s="52" t="s">
        <v>45</v>
      </c>
      <c r="D34" s="70" t="s">
        <v>96</v>
      </c>
      <c r="E34" s="71"/>
      <c r="F34" s="72"/>
      <c r="G34" s="5"/>
      <c r="H34" s="5"/>
    </row>
    <row r="35" spans="1:8" ht="66" customHeight="1">
      <c r="A35" s="5"/>
      <c r="B35" s="7">
        <v>2</v>
      </c>
      <c r="C35" s="7" t="s">
        <v>41</v>
      </c>
      <c r="D35" s="73" t="s">
        <v>97</v>
      </c>
      <c r="E35" s="74"/>
      <c r="F35" s="75"/>
      <c r="G35" s="5"/>
      <c r="H35" s="5"/>
    </row>
    <row r="36" spans="1:8" ht="18.75">
      <c r="A36" s="5"/>
      <c r="B36" s="48" t="s">
        <v>72</v>
      </c>
      <c r="C36" s="5"/>
      <c r="D36" s="5"/>
      <c r="E36" s="5"/>
      <c r="F36" s="5"/>
      <c r="G36" s="5"/>
      <c r="H36" s="5"/>
    </row>
    <row r="37" spans="1:8" ht="3" customHeight="1">
      <c r="A37" s="5"/>
      <c r="B37" s="5"/>
      <c r="C37" s="5"/>
      <c r="D37" s="5"/>
      <c r="E37" s="5"/>
      <c r="F37" s="5"/>
      <c r="G37" s="5"/>
      <c r="H37" s="5"/>
    </row>
    <row r="38" spans="1:8" ht="1.5" customHeight="1">
      <c r="A38" s="5"/>
      <c r="B38" s="5"/>
      <c r="C38" s="5"/>
      <c r="D38" s="5"/>
      <c r="E38" s="5"/>
      <c r="F38" s="5"/>
      <c r="G38" s="5"/>
      <c r="H38" s="5"/>
    </row>
    <row r="39" spans="1:8" ht="37.5" customHeight="1">
      <c r="A39" s="5"/>
      <c r="B39" s="53" t="s">
        <v>99</v>
      </c>
      <c r="C39" s="53"/>
      <c r="D39" s="5"/>
      <c r="E39" s="5" t="s">
        <v>100</v>
      </c>
      <c r="F39" s="5"/>
      <c r="G39" s="5"/>
      <c r="H39" s="5"/>
    </row>
    <row r="40" spans="1:8" ht="4.5" customHeight="1" hidden="1">
      <c r="A40" s="5"/>
      <c r="B40" s="53"/>
      <c r="C40" s="53"/>
      <c r="D40" s="12"/>
      <c r="E40" s="12" t="s">
        <v>43</v>
      </c>
      <c r="F40" s="12"/>
      <c r="G40" s="5"/>
      <c r="H40" s="5"/>
    </row>
    <row r="41" spans="1:10" ht="15.75">
      <c r="A41" s="5"/>
      <c r="B41" s="5"/>
      <c r="C41" s="5"/>
      <c r="D41" s="5" t="s">
        <v>33</v>
      </c>
      <c r="E41" s="49" t="s">
        <v>34</v>
      </c>
      <c r="F41" s="50"/>
      <c r="G41" s="5"/>
      <c r="H41" s="5"/>
      <c r="I41" s="6"/>
      <c r="J41" s="6"/>
    </row>
  </sheetData>
  <sheetProtection/>
  <mergeCells count="15">
    <mergeCell ref="B39:C40"/>
    <mergeCell ref="D34:F34"/>
    <mergeCell ref="D35:F35"/>
    <mergeCell ref="C18:C19"/>
    <mergeCell ref="C5:F5"/>
    <mergeCell ref="C9:F9"/>
    <mergeCell ref="D27:F27"/>
    <mergeCell ref="B2:F2"/>
    <mergeCell ref="B3:F3"/>
    <mergeCell ref="B18:B19"/>
    <mergeCell ref="D18:F18"/>
    <mergeCell ref="D32:F32"/>
    <mergeCell ref="D33:F33"/>
    <mergeCell ref="C13:H13"/>
    <mergeCell ref="B28:H28"/>
  </mergeCells>
  <printOptions/>
  <pageMargins left="0.7086614173228347" right="0.2" top="0.26" bottom="0.2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2021-03-02T14:12:47Z</cp:lastPrinted>
  <dcterms:created xsi:type="dcterms:W3CDTF">1996-10-08T23:32:33Z</dcterms:created>
  <dcterms:modified xsi:type="dcterms:W3CDTF">2021-03-12T10:42:48Z</dcterms:modified>
  <cp:category/>
  <cp:version/>
  <cp:contentType/>
  <cp:contentStatus/>
</cp:coreProperties>
</file>