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3"/>
  </bookViews>
  <sheets>
    <sheet name="Аналіз 1" sheetId="1" r:id="rId1"/>
    <sheet name=" аналіз 2" sheetId="2" r:id="rId2"/>
    <sheet name=" аналіз3 " sheetId="3" r:id="rId3"/>
    <sheet name="Результати" sheetId="4" r:id="rId4"/>
  </sheets>
  <definedNames/>
  <calcPr fullCalcOnLoad="1"/>
</workbook>
</file>

<file path=xl/sharedStrings.xml><?xml version="1.0" encoding="utf-8"?>
<sst xmlns="http://schemas.openxmlformats.org/spreadsheetml/2006/main" count="218" uniqueCount="101">
  <si>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</si>
  <si>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</si>
  <si>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</si>
  <si>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</si>
  <si>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</si>
  <si>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</si>
  <si>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</si>
  <si>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</si>
  <si>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</si>
  <si>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</si>
  <si>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</si>
  <si>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</si>
  <si>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</si>
  <si>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</si>
  <si>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</si>
  <si>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</si>
  <si>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ефективності:</t>
  </si>
  <si>
    <t>б) розрахунок середнього індексу виконання показників якості:</t>
  </si>
  <si>
    <t>в)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</si>
  <si>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</si>
  <si>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</si>
  <si>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</si>
  <si>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</si>
  <si>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</si>
  <si>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</si>
  <si>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</si>
  <si>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</si>
  <si>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</si>
  <si>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</si>
  <si>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</si>
  <si>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</si>
  <si>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</si>
  <si>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</si>
  <si>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</si>
  <si>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</si>
  <si>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</si>
  <si>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</si>
  <si>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t>1.</t>
  </si>
  <si>
    <t>Додаток1</t>
  </si>
  <si>
    <t>динаміка   кількості  установ у яких  здійснено  оновлення матеріально -технічної бази у порівняні   з минулим  роком</t>
  </si>
  <si>
    <t>рівено  оновлення  матеріально -технічної бази  у порівняні з минулим роком</t>
  </si>
  <si>
    <t>Придбання обладанання довгострокового користування</t>
  </si>
  <si>
    <t>Відділ освіти молоді  та спорту виконавчого комітету Баштанської міської  ради</t>
  </si>
  <si>
    <t>Зеркаліна Г.Р.</t>
  </si>
  <si>
    <t>Кількість дітоднів відвідування</t>
  </si>
  <si>
    <t>Забезпечити надання відповідних послуг денними загальноосвітніми навчальними закладами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</si>
  <si>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</si>
  <si>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Кількість днів відвідування</t>
  </si>
  <si>
    <t>середні  витрати на  придбання одиниці компютерно техніки</t>
  </si>
  <si>
    <t>середні  витрати на  придбання одиниці  інш. предметів та обладнання</t>
  </si>
  <si>
    <t>середні витрати на 1 учня</t>
  </si>
  <si>
    <t>середня наповнюванісь у класі</t>
  </si>
  <si>
    <t>середні  витрати на  придбання одиниці  шкільних меблів</t>
  </si>
  <si>
    <t>середні  витрати на  придбання одиниці  мультимедійне обладнання</t>
  </si>
  <si>
    <t>Забезпечення збереження енергоресурсів</t>
  </si>
  <si>
    <t xml:space="preserve">середнє споживання комунальних послуг  та енергоносіїв </t>
  </si>
  <si>
    <t xml:space="preserve">  --водопостачання</t>
  </si>
  <si>
    <t xml:space="preserve">  --електроенергія</t>
  </si>
  <si>
    <t xml:space="preserve">  --природний газ </t>
  </si>
  <si>
    <t xml:space="preserve">  --інші енергоносії </t>
  </si>
  <si>
    <t>річна економія витрачання енергоресурсів в натуральному виразі</t>
  </si>
  <si>
    <t>0600000</t>
  </si>
  <si>
    <t>0611020</t>
  </si>
  <si>
    <t xml:space="preserve">Середній рівень виконання показників </t>
  </si>
  <si>
    <t>Аналіз ефективності виконання бюджетних програм по відділу освіти молоді  та спорту виконавчого комітету Баштанської міської  ради</t>
  </si>
  <si>
    <r>
      <t>Програма:</t>
    </r>
    <r>
      <rPr>
        <sz val="12"/>
        <rFont val="Times New Roman"/>
        <family val="1"/>
      </rPr>
      <t xml:space="preserve"> </t>
    </r>
  </si>
  <si>
    <t>Головний бухгалтер    відділу освіти молоді та спорту виконавчого комітету Баштанської міської ради</t>
  </si>
  <si>
    <t>Наталія КОСТІНА</t>
  </si>
  <si>
    <r>
      <t>І(</t>
    </r>
    <r>
      <rPr>
        <i/>
        <vertAlign val="subscript"/>
        <sz val="12"/>
        <rFont val="Times New Roman"/>
        <family val="1"/>
      </rPr>
      <t>як)</t>
    </r>
    <r>
      <rPr>
        <i/>
        <sz val="12"/>
        <rFont val="Times New Roman"/>
        <family val="1"/>
      </rPr>
      <t>= (100+100):2*100=100</t>
    </r>
  </si>
  <si>
    <r>
      <t>І</t>
    </r>
    <r>
      <rPr>
        <vertAlign val="subscript"/>
        <sz val="12"/>
        <rFont val="Times New Roman"/>
        <family val="1"/>
      </rPr>
      <t>(еф) баз</t>
    </r>
    <r>
      <rPr>
        <sz val="12"/>
        <rFont val="Times New Roman"/>
        <family val="1"/>
      </rPr>
      <t>=99,8</t>
    </r>
  </si>
  <si>
    <t xml:space="preserve">  </t>
  </si>
  <si>
    <t xml:space="preserve"> </t>
  </si>
  <si>
    <r>
      <t>1</t>
    </r>
    <r>
      <rPr>
        <sz val="12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</si>
  <si>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r>
      <t>2</t>
    </r>
    <r>
      <rPr>
        <sz val="12"/>
        <rFont val="Times New Roman"/>
        <family val="1"/>
      </rPr>
      <t>Зазначаються усі завдання, які мають низьку ефективність</t>
    </r>
  </si>
  <si>
    <t>Попередній період (2019рік)</t>
  </si>
  <si>
    <t>Звітний період (2020рік)</t>
  </si>
  <si>
    <r>
      <t>І(</t>
    </r>
    <r>
      <rPr>
        <i/>
        <vertAlign val="subscript"/>
        <sz val="12"/>
        <rFont val="Times New Roman"/>
        <family val="1"/>
      </rPr>
      <t>як)</t>
    </r>
    <r>
      <rPr>
        <i/>
        <sz val="12"/>
        <rFont val="Times New Roman"/>
        <family val="1"/>
      </rPr>
      <t>= (65,3/1)=65,3</t>
    </r>
  </si>
  <si>
    <r>
      <t>І</t>
    </r>
    <r>
      <rPr>
        <vertAlign val="subscript"/>
        <sz val="12"/>
        <rFont val="Times New Roman"/>
        <family val="1"/>
      </rPr>
      <t>(еф) баз</t>
    </r>
    <r>
      <rPr>
        <sz val="12"/>
        <rFont val="Times New Roman"/>
        <family val="1"/>
      </rPr>
      <t>=98,6</t>
    </r>
  </si>
  <si>
    <t>Попередній період (2019 рік)</t>
  </si>
  <si>
    <t>Звітний період (2020 рік)</t>
  </si>
  <si>
    <r>
      <t>І</t>
    </r>
    <r>
      <rPr>
        <i/>
        <vertAlign val="subscript"/>
        <sz val="12"/>
        <rFont val="Times New Roman"/>
        <family val="1"/>
      </rPr>
      <t>(еф)</t>
    </r>
    <r>
      <rPr>
        <i/>
        <sz val="12"/>
        <rFont val="Times New Roman"/>
        <family val="1"/>
      </rPr>
      <t>=(1,09+1,01+1,0):3*100 =103,5</t>
    </r>
  </si>
  <si>
    <r>
      <t>І</t>
    </r>
    <r>
      <rPr>
        <i/>
        <vertAlign val="subscript"/>
        <sz val="12"/>
        <rFont val="Times New Roman"/>
        <family val="1"/>
      </rPr>
      <t>(еф) баз</t>
    </r>
    <r>
      <rPr>
        <i/>
        <sz val="12"/>
        <rFont val="Times New Roman"/>
        <family val="1"/>
      </rPr>
      <t>=108,2</t>
    </r>
  </si>
  <si>
    <r>
      <t>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=103,5/108,2=0,95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</si>
  <si>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=0,95 що відповідає критерію оцінки 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&lt;1, то за цим параметром для даної програми нараховується  15  балів.</t>
    </r>
  </si>
  <si>
    <t>Е= 103,5+100+15=218,5</t>
  </si>
  <si>
    <r>
      <t>І</t>
    </r>
    <r>
      <rPr>
        <i/>
        <vertAlign val="subscript"/>
        <sz val="12"/>
        <rFont val="Times New Roman"/>
        <family val="1"/>
      </rPr>
      <t>(еф)</t>
    </r>
    <r>
      <rPr>
        <i/>
        <sz val="12"/>
        <rFont val="Times New Roman"/>
        <family val="1"/>
      </rPr>
      <t>= 1,0+1,0+0,49+1):4*100 =87,1</t>
    </r>
  </si>
  <si>
    <r>
      <t>І(</t>
    </r>
    <r>
      <rPr>
        <i/>
        <vertAlign val="subscript"/>
        <sz val="12"/>
        <rFont val="Times New Roman"/>
        <family val="1"/>
      </rPr>
      <t>як)</t>
    </r>
    <r>
      <rPr>
        <i/>
        <sz val="12"/>
        <rFont val="Times New Roman"/>
        <family val="1"/>
      </rPr>
      <t>= 1+0+1+1):4*100=100</t>
    </r>
  </si>
  <si>
    <r>
      <t>І</t>
    </r>
    <r>
      <rPr>
        <i/>
        <vertAlign val="subscript"/>
        <sz val="12"/>
        <rFont val="Times New Roman"/>
        <family val="1"/>
      </rPr>
      <t>і</t>
    </r>
    <r>
      <rPr>
        <i/>
        <sz val="12"/>
        <rFont val="Times New Roman"/>
        <family val="1"/>
      </rPr>
      <t>=87,1/99,8=0,87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</si>
  <si>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=0,87, що відповідає критерію оцінки І</t>
    </r>
    <r>
      <rPr>
        <vertAlign val="subscript"/>
        <sz val="12"/>
        <rFont val="Times New Roman"/>
        <family val="1"/>
      </rPr>
      <t>і&gt;</t>
    </r>
    <r>
      <rPr>
        <sz val="12"/>
        <rFont val="Times New Roman"/>
        <family val="1"/>
      </rPr>
      <t>1, то за цим параметром для даної програми нараховується 15балів.</t>
    </r>
  </si>
  <si>
    <t>Е= 87,1+100+15=202,1</t>
  </si>
  <si>
    <t>При порівнянні отриманого значення зі шкалою оцінки ефективності бюджетних програм можемо зробити висновок, що дана програма має середню   ефективність .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</si>
  <si>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 ефективність .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</si>
  <si>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=0,87 що відповідає критерію оцінки Іі&gt;1 то за цим параметром для даної програми нараховується 15 балів.</t>
    </r>
  </si>
  <si>
    <t>При порівнянні отриманого значення зі шкалою оцінки ефективності бюджетних програм можемо зробити висновок, що дана програма має низьку  ефективність .</t>
  </si>
  <si>
    <t>станом на 01.01.2021 року</t>
  </si>
  <si>
    <t>Низький відсоток виконання пояснюється  введенням карантиних заходів протягом березня - серпня 2020року, відповідно знижено відсоток відвідування учнів.</t>
  </si>
  <si>
    <t>В.о. начальника   відділу освіти молоді та спорту виконавчого комітету Баштанської міської ради</t>
  </si>
  <si>
    <t>Людмила СМОЛА</t>
  </si>
  <si>
    <r>
      <t>І</t>
    </r>
    <r>
      <rPr>
        <i/>
        <vertAlign val="subscript"/>
        <sz val="12"/>
        <rFont val="Times New Roman"/>
        <family val="1"/>
      </rPr>
      <t>(еф)</t>
    </r>
    <r>
      <rPr>
        <i/>
        <sz val="12"/>
        <rFont val="Times New Roman"/>
        <family val="1"/>
      </rPr>
      <t>= (0,67+1,08+1):3*100 =91,8</t>
    </r>
  </si>
  <si>
    <r>
      <t>І</t>
    </r>
    <r>
      <rPr>
        <i/>
        <vertAlign val="subscript"/>
        <sz val="12"/>
        <rFont val="Times New Roman"/>
        <family val="1"/>
      </rPr>
      <t>і</t>
    </r>
    <r>
      <rPr>
        <i/>
        <sz val="12"/>
        <rFont val="Times New Roman"/>
        <family val="1"/>
      </rPr>
      <t>=91,8/98,6=0,93</t>
    </r>
  </si>
  <si>
    <t>Е= 91,8+65,3+15=172,1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</si>
</sst>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0.000000"/>
    <numFmt numFmtId="212" formatCode="0.00000"/>
    <numFmt numFmtId="213" formatCode="0.0000"/>
    <numFmt numFmtId="214" formatCode="0.00000000"/>
    <numFmt numFmtId="215" formatCode="0.000000000"/>
    <numFmt numFmtId="216" formatCode="0.0000000000"/>
    <numFmt numFmtId="217" formatCode="0.00000000000"/>
    <numFmt numFmtId="218" formatCode="0.000000000000"/>
    <numFmt numFmtId="219" formatCode="0.0000000"/>
  </numFmts>
  <fonts count="5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50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11" xfId="52" applyFont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2" fillId="0" borderId="0" xfId="53" applyFont="1" applyAlignment="1">
      <alignment/>
      <protection/>
    </xf>
    <xf numFmtId="0" fontId="0" fillId="0" borderId="0" xfId="53">
      <alignment/>
      <protection/>
    </xf>
    <xf numFmtId="0" fontId="50" fillId="0" borderId="0" xfId="53" applyFont="1" applyBorder="1" applyAlignment="1">
      <alignment wrapText="1"/>
      <protection/>
    </xf>
    <xf numFmtId="0" fontId="0" fillId="0" borderId="0" xfId="53" applyBorder="1" applyAlignment="1">
      <alignment wrapText="1"/>
      <protection/>
    </xf>
    <xf numFmtId="0" fontId="0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205" fontId="4" fillId="33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justify"/>
    </xf>
    <xf numFmtId="0" fontId="9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205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1" fontId="4" fillId="0" borderId="10" xfId="0" applyNumberFormat="1" applyFont="1" applyBorder="1" applyAlignment="1">
      <alignment horizontal="center" wrapText="1"/>
    </xf>
    <xf numFmtId="0" fontId="4" fillId="0" borderId="0" xfId="53" applyFont="1" applyAlignment="1">
      <alignment horizontal="justify"/>
      <protection/>
    </xf>
    <xf numFmtId="0" fontId="9" fillId="0" borderId="0" xfId="53" applyFont="1">
      <alignment/>
      <protection/>
    </xf>
    <xf numFmtId="0" fontId="3" fillId="0" borderId="0" xfId="53" applyFont="1" applyAlignment="1">
      <alignment wrapText="1"/>
      <protection/>
    </xf>
    <xf numFmtId="0" fontId="3" fillId="0" borderId="0" xfId="53" applyFont="1" applyAlignment="1">
      <alignment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justify" wrapText="1"/>
      <protection/>
    </xf>
    <xf numFmtId="2" fontId="4" fillId="0" borderId="10" xfId="53" applyNumberFormat="1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left" wrapText="1"/>
      <protection/>
    </xf>
    <xf numFmtId="9" fontId="4" fillId="0" borderId="10" xfId="53" applyNumberFormat="1" applyFont="1" applyBorder="1" applyAlignment="1">
      <alignment horizontal="center" wrapText="1"/>
      <protection/>
    </xf>
    <xf numFmtId="205" fontId="4" fillId="0" borderId="10" xfId="53" applyNumberFormat="1" applyFont="1" applyBorder="1" applyAlignment="1">
      <alignment horizontal="center" wrapText="1"/>
      <protection/>
    </xf>
    <xf numFmtId="0" fontId="4" fillId="0" borderId="0" xfId="53" applyFont="1" applyAlignment="1">
      <alignment horizontal="left"/>
      <protection/>
    </xf>
    <xf numFmtId="0" fontId="10" fillId="0" borderId="0" xfId="53" applyFont="1" applyAlignment="1">
      <alignment horizontal="left"/>
      <protection/>
    </xf>
    <xf numFmtId="1" fontId="4" fillId="0" borderId="0" xfId="53" applyNumberFormat="1" applyFont="1" applyAlignment="1">
      <alignment horizontal="left"/>
      <protection/>
    </xf>
    <xf numFmtId="2" fontId="4" fillId="0" borderId="0" xfId="53" applyNumberFormat="1" applyFont="1" applyAlignment="1">
      <alignment horizontal="left"/>
      <protection/>
    </xf>
    <xf numFmtId="0" fontId="3" fillId="0" borderId="0" xfId="53" applyFont="1" applyAlignment="1">
      <alignment horizontal="left"/>
      <protection/>
    </xf>
    <xf numFmtId="0" fontId="4" fillId="0" borderId="0" xfId="53" applyFont="1">
      <alignment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1" fillId="0" borderId="11" xfId="0" applyFont="1" applyBorder="1" applyAlignment="1">
      <alignment wrapText="1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51" fillId="0" borderId="11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1" xfId="52" applyFont="1" applyBorder="1" applyAlignment="1">
      <alignment horizontal="center" vertical="top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3" fillId="0" borderId="0" xfId="53" applyFont="1" applyAlignment="1">
      <alignment horizontal="center" wrapText="1"/>
      <protection/>
    </xf>
    <xf numFmtId="0" fontId="4" fillId="0" borderId="11" xfId="53" applyFont="1" applyBorder="1" applyAlignment="1">
      <alignment horizontal="left" wrapText="1"/>
      <protection/>
    </xf>
    <xf numFmtId="0" fontId="4" fillId="0" borderId="11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0" xfId="53" applyFont="1" applyAlignment="1">
      <alignment horizontal="left" wrapText="1"/>
      <protection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11" xfId="52" applyFont="1" applyBorder="1" applyAlignment="1">
      <alignment horizontal="left" vertical="top" wrapText="1"/>
      <protection/>
    </xf>
    <xf numFmtId="1" fontId="4" fillId="0" borderId="14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zoomScalePageLayoutView="0" workbookViewId="0" topLeftCell="A9">
      <selection activeCell="A33" sqref="A33"/>
    </sheetView>
  </sheetViews>
  <sheetFormatPr defaultColWidth="9.140625" defaultRowHeight="12.75"/>
  <cols>
    <col min="1" max="1" width="37.00390625" style="0" customWidth="1"/>
    <col min="2" max="3" width="12.00390625" style="0" customWidth="1"/>
    <col min="4" max="4" width="13.57421875" style="0" customWidth="1"/>
    <col min="5" max="5" width="11.57421875" style="0" customWidth="1"/>
    <col min="6" max="7" width="12.28125" style="0" customWidth="1"/>
  </cols>
  <sheetData>
    <row r="1" spans="1:7" ht="15.75">
      <c r="A1" s="5"/>
      <c r="B1" s="5"/>
      <c r="C1" s="5"/>
      <c r="D1" s="5"/>
      <c r="E1" s="5"/>
      <c r="F1" s="5"/>
      <c r="G1" s="5"/>
    </row>
    <row r="2" spans="1:14" ht="39" customHeight="1">
      <c r="A2" s="72" t="s">
        <v>64</v>
      </c>
      <c r="B2" s="72"/>
      <c r="C2" s="72"/>
      <c r="D2" s="72"/>
      <c r="E2" s="72"/>
      <c r="F2" s="72"/>
      <c r="G2" s="72"/>
      <c r="H2" s="4"/>
      <c r="I2" s="4"/>
      <c r="J2" s="4"/>
      <c r="K2" s="4"/>
      <c r="L2" s="4"/>
      <c r="M2" s="4"/>
      <c r="N2" s="4"/>
    </row>
    <row r="3" spans="1:7" ht="15.75">
      <c r="A3" s="28"/>
      <c r="B3" s="5"/>
      <c r="C3" s="5"/>
      <c r="D3" s="5"/>
      <c r="E3" s="5"/>
      <c r="F3" s="5"/>
      <c r="G3" s="5"/>
    </row>
    <row r="4" spans="1:38" ht="56.25" customHeight="1">
      <c r="A4" s="30" t="s">
        <v>65</v>
      </c>
      <c r="B4" s="73" t="s">
        <v>46</v>
      </c>
      <c r="C4" s="73"/>
      <c r="D4" s="73"/>
      <c r="E4" s="73"/>
      <c r="F4" s="73"/>
      <c r="G4" s="73"/>
      <c r="H4" s="18"/>
      <c r="I4" s="18"/>
      <c r="J4" s="18"/>
      <c r="K4" s="18"/>
      <c r="L4" s="18"/>
      <c r="M4" s="18"/>
      <c r="N4" s="18"/>
      <c r="O4" s="18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8" ht="28.5" customHeight="1">
      <c r="A5" s="31" t="s">
        <v>21</v>
      </c>
      <c r="B5" s="77" t="s">
        <v>45</v>
      </c>
      <c r="C5" s="77"/>
      <c r="D5" s="77"/>
      <c r="E5" s="77"/>
      <c r="F5" s="77"/>
      <c r="G5" s="77"/>
      <c r="H5" s="14"/>
    </row>
    <row r="6" spans="1:7" ht="15.75">
      <c r="A6" s="28"/>
      <c r="B6" s="5"/>
      <c r="C6" s="5"/>
      <c r="D6" s="5"/>
      <c r="E6" s="5"/>
      <c r="F6" s="5"/>
      <c r="G6" s="5"/>
    </row>
    <row r="7" spans="1:7" ht="15.75">
      <c r="A7" s="80" t="s">
        <v>9</v>
      </c>
      <c r="B7" s="80"/>
      <c r="C7" s="80"/>
      <c r="D7" s="80"/>
      <c r="E7" s="80"/>
      <c r="F7" s="80"/>
      <c r="G7" s="80"/>
    </row>
    <row r="8" spans="1:18" ht="31.5" customHeight="1">
      <c r="A8" s="74" t="s">
        <v>6</v>
      </c>
      <c r="B8" s="76" t="s">
        <v>74</v>
      </c>
      <c r="C8" s="76"/>
      <c r="D8" s="76"/>
      <c r="E8" s="76" t="s">
        <v>75</v>
      </c>
      <c r="F8" s="76"/>
      <c r="G8" s="76"/>
      <c r="M8" s="79"/>
      <c r="N8" s="79"/>
      <c r="O8" s="79"/>
      <c r="P8" s="79"/>
      <c r="Q8" s="79"/>
      <c r="R8" s="79"/>
    </row>
    <row r="9" spans="1:7" ht="31.5">
      <c r="A9" s="75"/>
      <c r="B9" s="32" t="s">
        <v>0</v>
      </c>
      <c r="C9" s="32" t="s">
        <v>10</v>
      </c>
      <c r="D9" s="32" t="s">
        <v>11</v>
      </c>
      <c r="E9" s="32" t="s">
        <v>0</v>
      </c>
      <c r="F9" s="32" t="s">
        <v>10</v>
      </c>
      <c r="G9" s="32" t="s">
        <v>11</v>
      </c>
    </row>
    <row r="10" spans="1:7" ht="18.75" customHeight="1">
      <c r="A10" s="33" t="s">
        <v>12</v>
      </c>
      <c r="B10" s="24" t="s">
        <v>13</v>
      </c>
      <c r="C10" s="24" t="s">
        <v>13</v>
      </c>
      <c r="D10" s="24" t="s">
        <v>13</v>
      </c>
      <c r="E10" s="24" t="s">
        <v>13</v>
      </c>
      <c r="F10" s="24" t="s">
        <v>13</v>
      </c>
      <c r="G10" s="24" t="s">
        <v>13</v>
      </c>
    </row>
    <row r="11" spans="1:7" ht="18.75" customHeight="1" hidden="1">
      <c r="A11" s="34"/>
      <c r="B11" s="24"/>
      <c r="C11" s="24"/>
      <c r="D11" s="24"/>
      <c r="E11" s="24"/>
      <c r="F11" s="24"/>
      <c r="G11" s="35"/>
    </row>
    <row r="12" spans="1:7" ht="20.25" customHeight="1">
      <c r="A12" s="34" t="s">
        <v>44</v>
      </c>
      <c r="B12" s="24">
        <v>420000</v>
      </c>
      <c r="C12" s="24">
        <v>420000</v>
      </c>
      <c r="D12" s="36">
        <f>SUM(B12/C12)</f>
        <v>1</v>
      </c>
      <c r="E12" s="24">
        <v>450000</v>
      </c>
      <c r="F12" s="24">
        <v>301465</v>
      </c>
      <c r="G12" s="36">
        <f>SUM(F12/E12)</f>
        <v>0.6699222222222222</v>
      </c>
    </row>
    <row r="13" spans="1:7" ht="13.5" customHeight="1" hidden="1">
      <c r="A13" s="34"/>
      <c r="B13" s="24"/>
      <c r="C13" s="24"/>
      <c r="D13" s="36" t="e">
        <f>SUM(B13/C13)</f>
        <v>#DIV/0!</v>
      </c>
      <c r="E13" s="24"/>
      <c r="F13" s="24"/>
      <c r="G13" s="36" t="e">
        <f>SUM(F13/E13)</f>
        <v>#DIV/0!</v>
      </c>
    </row>
    <row r="14" spans="1:7" ht="16.5" customHeight="1">
      <c r="A14" s="37" t="s">
        <v>50</v>
      </c>
      <c r="B14" s="3">
        <v>29023</v>
      </c>
      <c r="C14" s="3">
        <v>27844</v>
      </c>
      <c r="D14" s="36">
        <f>SUM(C14/B14)</f>
        <v>0.959377045791269</v>
      </c>
      <c r="E14" s="3">
        <v>32102</v>
      </c>
      <c r="F14" s="3">
        <v>29599</v>
      </c>
      <c r="G14" s="36">
        <f>E14/F14</f>
        <v>1.084563667691476</v>
      </c>
    </row>
    <row r="15" spans="1:17" ht="18" customHeight="1">
      <c r="A15" s="37" t="s">
        <v>51</v>
      </c>
      <c r="B15" s="3">
        <v>16.9</v>
      </c>
      <c r="C15" s="3">
        <v>16.9</v>
      </c>
      <c r="D15" s="36">
        <f>SUM(B15/C15)</f>
        <v>1</v>
      </c>
      <c r="E15" s="3">
        <v>17.03</v>
      </c>
      <c r="F15" s="3">
        <v>17.03</v>
      </c>
      <c r="G15" s="36">
        <f>SUM(E15/F15)</f>
        <v>1</v>
      </c>
      <c r="L15" s="78"/>
      <c r="M15" s="78"/>
      <c r="N15" s="78"/>
      <c r="O15" s="78"/>
      <c r="P15" s="78"/>
      <c r="Q15" s="78"/>
    </row>
    <row r="16" spans="1:17" ht="31.5" customHeight="1">
      <c r="A16" s="25" t="s">
        <v>63</v>
      </c>
      <c r="B16" s="26"/>
      <c r="C16" s="26"/>
      <c r="D16" s="27">
        <f>SUM(D12+D14+D15)/3*100</f>
        <v>98.64590152637564</v>
      </c>
      <c r="E16" s="27"/>
      <c r="F16" s="27"/>
      <c r="G16" s="27">
        <f>SUM(G12+G14+G15)/3*100</f>
        <v>91.8161963304566</v>
      </c>
      <c r="L16" s="23"/>
      <c r="M16" s="23"/>
      <c r="N16" s="23"/>
      <c r="O16" s="23"/>
      <c r="P16" s="23"/>
      <c r="Q16" s="23"/>
    </row>
    <row r="17" spans="1:7" ht="15.75" customHeight="1">
      <c r="A17" s="33" t="s">
        <v>14</v>
      </c>
      <c r="B17" s="3"/>
      <c r="C17" s="3"/>
      <c r="D17" s="38"/>
      <c r="E17" s="3"/>
      <c r="F17" s="3"/>
      <c r="G17" s="38"/>
    </row>
    <row r="18" spans="1:7" ht="19.5" customHeight="1">
      <c r="A18" s="37" t="s">
        <v>47</v>
      </c>
      <c r="B18" s="24">
        <v>176</v>
      </c>
      <c r="C18" s="24">
        <v>176</v>
      </c>
      <c r="D18" s="35">
        <f>SUM(C18/B18)</f>
        <v>1</v>
      </c>
      <c r="E18" s="24">
        <v>176</v>
      </c>
      <c r="F18" s="24">
        <v>115</v>
      </c>
      <c r="G18" s="35">
        <f>SUM(F18/E18)*100</f>
        <v>65.3409090909091</v>
      </c>
    </row>
    <row r="19" spans="1:7" ht="27" customHeight="1">
      <c r="A19" s="25" t="s">
        <v>63</v>
      </c>
      <c r="B19" s="26"/>
      <c r="C19" s="26"/>
      <c r="D19" s="27">
        <f>SUM(D18)/1*100</f>
        <v>100</v>
      </c>
      <c r="E19" s="27"/>
      <c r="F19" s="27"/>
      <c r="G19" s="27">
        <f>SUM(G18)/1</f>
        <v>65.3409090909091</v>
      </c>
    </row>
    <row r="20" spans="1:7" ht="25.5" customHeight="1">
      <c r="A20" s="43"/>
      <c r="B20" s="26" t="s">
        <v>29</v>
      </c>
      <c r="C20" s="26" t="s">
        <v>29</v>
      </c>
      <c r="D20" s="26" t="s">
        <v>29</v>
      </c>
      <c r="E20" s="26" t="s">
        <v>29</v>
      </c>
      <c r="F20" s="26" t="s">
        <v>29</v>
      </c>
      <c r="G20" s="26" t="s">
        <v>29</v>
      </c>
    </row>
    <row r="21" spans="1:7" ht="15.75" customHeight="1">
      <c r="A21" s="5"/>
      <c r="B21" s="5"/>
      <c r="C21" s="5"/>
      <c r="D21" s="5"/>
      <c r="E21" s="5"/>
      <c r="F21" s="5"/>
      <c r="G21" s="5"/>
    </row>
    <row r="22" spans="1:7" ht="15.75" customHeight="1">
      <c r="A22" s="39" t="s">
        <v>15</v>
      </c>
      <c r="B22" s="10"/>
      <c r="C22" s="10"/>
      <c r="D22" s="10"/>
      <c r="E22" s="10"/>
      <c r="F22" s="10"/>
      <c r="G22" s="10"/>
    </row>
    <row r="23" spans="1:7" ht="15.75" customHeight="1">
      <c r="A23" s="10" t="s">
        <v>16</v>
      </c>
      <c r="B23" s="5"/>
      <c r="C23" s="5"/>
      <c r="D23" s="5"/>
      <c r="E23" s="5"/>
      <c r="F23" s="5"/>
      <c r="G23" s="5"/>
    </row>
    <row r="24" spans="1:7" ht="22.5" customHeight="1">
      <c r="A24" s="40" t="s">
        <v>98</v>
      </c>
      <c r="B24" s="41"/>
      <c r="C24" s="41"/>
      <c r="D24" s="41"/>
      <c r="E24" s="5"/>
      <c r="F24" s="5"/>
      <c r="G24" s="5"/>
    </row>
    <row r="25" spans="1:7" ht="15.75" customHeight="1">
      <c r="A25" s="10" t="s">
        <v>17</v>
      </c>
      <c r="B25" s="5"/>
      <c r="C25" s="5"/>
      <c r="D25" s="5"/>
      <c r="E25" s="5"/>
      <c r="F25" s="5"/>
      <c r="G25" s="5"/>
    </row>
    <row r="26" spans="1:7" ht="16.5" customHeight="1">
      <c r="A26" s="40" t="s">
        <v>76</v>
      </c>
      <c r="B26" s="10"/>
      <c r="C26" s="5"/>
      <c r="D26" s="5"/>
      <c r="E26" s="5"/>
      <c r="F26" s="5"/>
      <c r="G26" s="5"/>
    </row>
    <row r="27" spans="1:7" ht="15.75" customHeight="1">
      <c r="A27" s="10" t="s">
        <v>18</v>
      </c>
      <c r="B27" s="5"/>
      <c r="C27" s="5"/>
      <c r="D27" s="5"/>
      <c r="E27" s="5"/>
      <c r="F27" s="5"/>
      <c r="G27" s="5"/>
    </row>
    <row r="28" spans="1:7" ht="16.5" customHeight="1">
      <c r="A28" s="10" t="s">
        <v>77</v>
      </c>
      <c r="B28" s="41"/>
      <c r="C28" s="5"/>
      <c r="D28" s="5"/>
      <c r="E28" s="5"/>
      <c r="F28" s="5"/>
      <c r="G28" s="5"/>
    </row>
    <row r="29" spans="1:7" ht="16.5" customHeight="1">
      <c r="A29" s="40" t="s">
        <v>99</v>
      </c>
      <c r="B29" s="42"/>
      <c r="C29" s="5"/>
      <c r="D29" s="5"/>
      <c r="E29" s="5"/>
      <c r="F29" s="5"/>
      <c r="G29" s="5"/>
    </row>
    <row r="30" spans="1:7" ht="46.5" customHeight="1">
      <c r="A30" s="71" t="s">
        <v>92</v>
      </c>
      <c r="B30" s="71"/>
      <c r="C30" s="71"/>
      <c r="D30" s="71"/>
      <c r="E30" s="71"/>
      <c r="F30" s="71"/>
      <c r="G30" s="71"/>
    </row>
    <row r="31" spans="1:7" ht="15.75" customHeight="1">
      <c r="A31" s="39" t="s">
        <v>19</v>
      </c>
      <c r="B31" s="5"/>
      <c r="C31" s="5"/>
      <c r="D31" s="5"/>
      <c r="E31" s="5"/>
      <c r="F31" s="5"/>
      <c r="G31" s="5"/>
    </row>
    <row r="32" spans="1:7" ht="30.75" customHeight="1">
      <c r="A32" s="71" t="s">
        <v>20</v>
      </c>
      <c r="B32" s="71"/>
      <c r="C32" s="71"/>
      <c r="D32" s="71"/>
      <c r="E32" s="71"/>
      <c r="F32" s="71"/>
      <c r="G32" s="71"/>
    </row>
    <row r="33" spans="1:7" ht="15.75" customHeight="1">
      <c r="A33" s="40" t="s">
        <v>100</v>
      </c>
      <c r="B33" s="5"/>
      <c r="C33" s="5"/>
      <c r="D33" s="5"/>
      <c r="E33" s="5"/>
      <c r="F33" s="5"/>
      <c r="G33" s="5"/>
    </row>
    <row r="34" spans="1:7" ht="31.5" customHeight="1">
      <c r="A34" s="71" t="s">
        <v>93</v>
      </c>
      <c r="B34" s="71"/>
      <c r="C34" s="71"/>
      <c r="D34" s="71"/>
      <c r="E34" s="71"/>
      <c r="F34" s="71"/>
      <c r="G34" s="71"/>
    </row>
    <row r="35" spans="1:7" ht="15.75" customHeight="1">
      <c r="A35" s="2"/>
      <c r="B35" s="13"/>
      <c r="C35" s="13"/>
      <c r="D35" s="13"/>
      <c r="E35" s="13"/>
      <c r="F35" s="13"/>
      <c r="G35" s="13"/>
    </row>
    <row r="36" spans="1:7" ht="15.75" customHeight="1">
      <c r="A36" s="71" t="s">
        <v>66</v>
      </c>
      <c r="B36" s="71"/>
      <c r="C36" s="5"/>
      <c r="F36" s="13"/>
      <c r="G36" s="13"/>
    </row>
    <row r="37" spans="1:5" ht="15.75">
      <c r="A37" s="71"/>
      <c r="B37" s="71"/>
      <c r="C37" s="12"/>
      <c r="D37" s="5" t="s">
        <v>67</v>
      </c>
      <c r="E37" s="13"/>
    </row>
    <row r="38" spans="1:5" ht="15">
      <c r="A38" s="13"/>
      <c r="B38" s="13"/>
      <c r="C38" s="2" t="s">
        <v>33</v>
      </c>
      <c r="D38" s="15" t="s">
        <v>34</v>
      </c>
      <c r="E38" s="16"/>
    </row>
  </sheetData>
  <sheetProtection/>
  <mergeCells count="13">
    <mergeCell ref="L15:Q15"/>
    <mergeCell ref="M8:R8"/>
    <mergeCell ref="A30:G30"/>
    <mergeCell ref="A32:G32"/>
    <mergeCell ref="A34:G34"/>
    <mergeCell ref="A7:G7"/>
    <mergeCell ref="A36:B37"/>
    <mergeCell ref="A2:G2"/>
    <mergeCell ref="B4:G4"/>
    <mergeCell ref="A8:A9"/>
    <mergeCell ref="B8:D8"/>
    <mergeCell ref="E8:G8"/>
    <mergeCell ref="B5:G5"/>
  </mergeCells>
  <printOptions/>
  <pageMargins left="0.5905511811023623" right="0.2362204724409449" top="0.7480314960629921" bottom="0.39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7">
      <selection activeCell="G14" sqref="G14"/>
    </sheetView>
  </sheetViews>
  <sheetFormatPr defaultColWidth="9.140625" defaultRowHeight="12.75"/>
  <cols>
    <col min="1" max="1" width="35.57421875" style="0" customWidth="1"/>
    <col min="2" max="3" width="12.00390625" style="0" customWidth="1"/>
    <col min="4" max="4" width="13.57421875" style="0" customWidth="1"/>
    <col min="5" max="5" width="11.57421875" style="0" customWidth="1"/>
    <col min="6" max="7" width="12.28125" style="0" customWidth="1"/>
  </cols>
  <sheetData>
    <row r="2" spans="1:14" ht="39.75" customHeight="1">
      <c r="A2" s="72" t="s">
        <v>64</v>
      </c>
      <c r="B2" s="72"/>
      <c r="C2" s="72"/>
      <c r="D2" s="72"/>
      <c r="E2" s="72"/>
      <c r="F2" s="72"/>
      <c r="G2" s="72"/>
      <c r="H2" s="4"/>
      <c r="I2" s="4"/>
      <c r="J2" s="4"/>
      <c r="K2" s="4"/>
      <c r="L2" s="4"/>
      <c r="M2" s="4"/>
      <c r="N2" s="4"/>
    </row>
    <row r="3" spans="1:7" ht="15.75">
      <c r="A3" s="28"/>
      <c r="B3" s="29"/>
      <c r="C3" s="29"/>
      <c r="D3" s="29"/>
      <c r="E3" s="29"/>
      <c r="F3" s="29"/>
      <c r="G3" s="29"/>
    </row>
    <row r="4" spans="1:8" ht="52.5" customHeight="1">
      <c r="A4" s="30" t="s">
        <v>65</v>
      </c>
      <c r="B4" s="73" t="s">
        <v>46</v>
      </c>
      <c r="C4" s="73"/>
      <c r="D4" s="73"/>
      <c r="E4" s="73"/>
      <c r="F4" s="73"/>
      <c r="G4" s="73"/>
      <c r="H4" s="9"/>
    </row>
    <row r="5" spans="1:8" ht="28.5" customHeight="1">
      <c r="A5" s="31" t="s">
        <v>21</v>
      </c>
      <c r="B5" s="77" t="s">
        <v>41</v>
      </c>
      <c r="C5" s="77"/>
      <c r="D5" s="77"/>
      <c r="E5" s="77"/>
      <c r="F5" s="77"/>
      <c r="G5" s="77"/>
      <c r="H5" s="14"/>
    </row>
    <row r="6" spans="1:7" ht="15.75">
      <c r="A6" s="28"/>
      <c r="B6" s="29"/>
      <c r="C6" s="29"/>
      <c r="D6" s="29"/>
      <c r="E6" s="29"/>
      <c r="F6" s="29"/>
      <c r="G6" s="29"/>
    </row>
    <row r="7" spans="1:7" ht="15.75">
      <c r="A7" s="80" t="s">
        <v>9</v>
      </c>
      <c r="B7" s="80"/>
      <c r="C7" s="80"/>
      <c r="D7" s="80"/>
      <c r="E7" s="80"/>
      <c r="F7" s="80"/>
      <c r="G7" s="80"/>
    </row>
    <row r="8" spans="1:7" ht="31.5" customHeight="1">
      <c r="A8" s="74" t="s">
        <v>6</v>
      </c>
      <c r="B8" s="76" t="s">
        <v>78</v>
      </c>
      <c r="C8" s="76"/>
      <c r="D8" s="76"/>
      <c r="E8" s="76" t="s">
        <v>79</v>
      </c>
      <c r="F8" s="76"/>
      <c r="G8" s="76"/>
    </row>
    <row r="9" spans="1:7" ht="31.5">
      <c r="A9" s="75"/>
      <c r="B9" s="32" t="s">
        <v>0</v>
      </c>
      <c r="C9" s="32" t="s">
        <v>10</v>
      </c>
      <c r="D9" s="32" t="s">
        <v>11</v>
      </c>
      <c r="E9" s="32" t="s">
        <v>0</v>
      </c>
      <c r="F9" s="32" t="s">
        <v>10</v>
      </c>
      <c r="G9" s="32" t="s">
        <v>11</v>
      </c>
    </row>
    <row r="10" spans="1:7" ht="15.75">
      <c r="A10" s="33" t="s">
        <v>12</v>
      </c>
      <c r="B10" s="3" t="s">
        <v>29</v>
      </c>
      <c r="C10" s="3" t="s">
        <v>29</v>
      </c>
      <c r="D10" s="3" t="s">
        <v>29</v>
      </c>
      <c r="E10" s="3"/>
      <c r="F10" s="3"/>
      <c r="G10" s="38"/>
    </row>
    <row r="11" spans="1:7" ht="31.5">
      <c r="A11" s="37" t="s">
        <v>48</v>
      </c>
      <c r="B11" s="38">
        <v>11.35</v>
      </c>
      <c r="C11" s="3">
        <v>10.4</v>
      </c>
      <c r="D11" s="38">
        <f>SUM(B11/C11)</f>
        <v>1.0913461538461537</v>
      </c>
      <c r="E11" s="38">
        <v>0</v>
      </c>
      <c r="F11" s="3">
        <v>0</v>
      </c>
      <c r="G11" s="38">
        <v>0</v>
      </c>
    </row>
    <row r="12" spans="1:7" ht="0.75" customHeight="1">
      <c r="A12" s="37"/>
      <c r="B12" s="3"/>
      <c r="C12" s="3"/>
      <c r="D12" s="38" t="e">
        <f>SUM(B12/C12)</f>
        <v>#DIV/0!</v>
      </c>
      <c r="E12" s="3"/>
      <c r="F12" s="3"/>
      <c r="G12" s="38" t="e">
        <f>SUM(E12/F12)</f>
        <v>#DIV/0!</v>
      </c>
    </row>
    <row r="13" spans="1:7" ht="31.5" customHeight="1">
      <c r="A13" s="37" t="s">
        <v>49</v>
      </c>
      <c r="B13" s="3">
        <v>21.87</v>
      </c>
      <c r="C13" s="3">
        <v>19.2</v>
      </c>
      <c r="D13" s="38">
        <f>SUM(B13/C13)</f>
        <v>1.1390625</v>
      </c>
      <c r="E13" s="3">
        <v>41.84</v>
      </c>
      <c r="F13" s="3">
        <v>38.27</v>
      </c>
      <c r="G13" s="38">
        <f>SUM(E13/F13)</f>
        <v>1.0932845570943297</v>
      </c>
    </row>
    <row r="14" spans="1:7" ht="31.5" customHeight="1">
      <c r="A14" s="37" t="s">
        <v>52</v>
      </c>
      <c r="B14" s="3">
        <v>70.53</v>
      </c>
      <c r="C14" s="3">
        <v>69.54</v>
      </c>
      <c r="D14" s="38">
        <f>SUM(B14/C14)</f>
        <v>1.0142364106988784</v>
      </c>
      <c r="E14" s="3">
        <v>27.59</v>
      </c>
      <c r="F14" s="3">
        <v>27.25</v>
      </c>
      <c r="G14" s="38">
        <f>SUM(E14/F14)</f>
        <v>1.0124770642201835</v>
      </c>
    </row>
    <row r="15" spans="1:7" ht="31.5" customHeight="1">
      <c r="A15" s="37" t="s">
        <v>53</v>
      </c>
      <c r="B15" s="3">
        <v>0</v>
      </c>
      <c r="C15" s="3">
        <v>0</v>
      </c>
      <c r="D15" s="38">
        <v>0</v>
      </c>
      <c r="E15" s="3">
        <v>29.5</v>
      </c>
      <c r="F15" s="3">
        <v>29.5</v>
      </c>
      <c r="G15" s="38">
        <f>SUM(E15/F15)</f>
        <v>1</v>
      </c>
    </row>
    <row r="16" spans="1:7" ht="31.5" customHeight="1">
      <c r="A16" s="25" t="s">
        <v>63</v>
      </c>
      <c r="B16" s="27"/>
      <c r="C16" s="27"/>
      <c r="D16" s="27">
        <f>(D11+D13+D14+D15)/3*100</f>
        <v>108.1548354848344</v>
      </c>
      <c r="E16" s="27"/>
      <c r="F16" s="27"/>
      <c r="G16" s="27">
        <f>(G11+G13+G14+G15)/3*100</f>
        <v>103.52538737715042</v>
      </c>
    </row>
    <row r="17" spans="1:7" ht="28.5" customHeight="1">
      <c r="A17" s="33" t="s">
        <v>14</v>
      </c>
      <c r="B17" s="3" t="s">
        <v>13</v>
      </c>
      <c r="C17" s="3" t="s">
        <v>13</v>
      </c>
      <c r="D17" s="3" t="s">
        <v>13</v>
      </c>
      <c r="E17" s="3" t="s">
        <v>13</v>
      </c>
      <c r="F17" s="3" t="s">
        <v>13</v>
      </c>
      <c r="G17" s="3" t="s">
        <v>13</v>
      </c>
    </row>
    <row r="18" spans="1:7" ht="63">
      <c r="A18" s="37" t="s">
        <v>39</v>
      </c>
      <c r="B18" s="3">
        <v>100</v>
      </c>
      <c r="C18" s="3">
        <v>100</v>
      </c>
      <c r="D18" s="44">
        <f>SUM(C18/B18)</f>
        <v>1</v>
      </c>
      <c r="E18" s="3">
        <v>100</v>
      </c>
      <c r="F18" s="3">
        <v>100</v>
      </c>
      <c r="G18" s="44">
        <f>SUM(F18/E18)</f>
        <v>1</v>
      </c>
    </row>
    <row r="19" spans="1:7" ht="47.25">
      <c r="A19" s="37" t="s">
        <v>40</v>
      </c>
      <c r="B19" s="3">
        <v>100</v>
      </c>
      <c r="C19" s="3">
        <v>100</v>
      </c>
      <c r="D19" s="44">
        <f>SUM(C19/B19)</f>
        <v>1</v>
      </c>
      <c r="E19" s="3">
        <v>100</v>
      </c>
      <c r="F19" s="3">
        <v>100</v>
      </c>
      <c r="G19" s="44">
        <f>SUM(F19/E19)</f>
        <v>1</v>
      </c>
    </row>
    <row r="20" spans="1:7" ht="31.5">
      <c r="A20" s="25" t="s">
        <v>63</v>
      </c>
      <c r="B20" s="26"/>
      <c r="C20" s="26"/>
      <c r="D20" s="27">
        <f>(D18+D19)/2*100</f>
        <v>100</v>
      </c>
      <c r="E20" s="27"/>
      <c r="F20" s="27"/>
      <c r="G20" s="27">
        <f>(G18+G19)/2*100</f>
        <v>100</v>
      </c>
    </row>
    <row r="21" spans="1:7" ht="15.75">
      <c r="A21" s="10" t="s">
        <v>16</v>
      </c>
      <c r="B21" s="29"/>
      <c r="C21" s="29"/>
      <c r="D21" s="29"/>
      <c r="E21" s="29"/>
      <c r="F21" s="29"/>
      <c r="G21" s="29"/>
    </row>
    <row r="22" spans="1:7" ht="18.75">
      <c r="A22" s="40" t="s">
        <v>80</v>
      </c>
      <c r="B22" s="41"/>
      <c r="C22" s="41"/>
      <c r="D22" s="41"/>
      <c r="E22" s="29"/>
      <c r="F22" s="29"/>
      <c r="G22" s="29"/>
    </row>
    <row r="23" spans="1:7" ht="15.75">
      <c r="A23" s="10" t="s">
        <v>17</v>
      </c>
      <c r="B23" s="29"/>
      <c r="C23" s="29"/>
      <c r="D23" s="29"/>
      <c r="E23" s="29"/>
      <c r="F23" s="29"/>
      <c r="G23" s="29"/>
    </row>
    <row r="24" spans="1:7" ht="18.75">
      <c r="A24" s="40" t="s">
        <v>68</v>
      </c>
      <c r="B24" s="10"/>
      <c r="C24" s="29"/>
      <c r="D24" s="29"/>
      <c r="E24" s="29"/>
      <c r="F24" s="29"/>
      <c r="G24" s="29"/>
    </row>
    <row r="25" spans="1:7" ht="15.75">
      <c r="A25" s="10" t="s">
        <v>18</v>
      </c>
      <c r="B25" s="29"/>
      <c r="C25" s="29"/>
      <c r="D25" s="29"/>
      <c r="E25" s="29"/>
      <c r="F25" s="29"/>
      <c r="G25" s="29"/>
    </row>
    <row r="26" spans="1:7" ht="18.75">
      <c r="A26" s="40" t="s">
        <v>81</v>
      </c>
      <c r="B26" s="41"/>
      <c r="C26" s="29"/>
      <c r="D26" s="29"/>
      <c r="E26" s="29"/>
      <c r="F26" s="29"/>
      <c r="G26" s="29"/>
    </row>
    <row r="27" spans="1:7" ht="18.75">
      <c r="A27" s="10" t="s">
        <v>82</v>
      </c>
      <c r="B27" s="42"/>
      <c r="C27" s="29"/>
      <c r="D27" s="29"/>
      <c r="E27" s="29"/>
      <c r="F27" s="29"/>
      <c r="G27" s="29"/>
    </row>
    <row r="28" spans="1:7" ht="46.5" customHeight="1">
      <c r="A28" s="71" t="s">
        <v>83</v>
      </c>
      <c r="B28" s="71"/>
      <c r="C28" s="71"/>
      <c r="D28" s="71"/>
      <c r="E28" s="71"/>
      <c r="F28" s="71"/>
      <c r="G28" s="71"/>
    </row>
    <row r="29" spans="1:7" ht="15.75">
      <c r="A29" s="39" t="s">
        <v>19</v>
      </c>
      <c r="B29" s="29"/>
      <c r="C29" s="29"/>
      <c r="D29" s="29"/>
      <c r="E29" s="29"/>
      <c r="F29" s="29"/>
      <c r="G29" s="29"/>
    </row>
    <row r="30" spans="1:7" ht="30.75" customHeight="1">
      <c r="A30" s="71" t="s">
        <v>20</v>
      </c>
      <c r="B30" s="71"/>
      <c r="C30" s="71"/>
      <c r="D30" s="71"/>
      <c r="E30" s="71"/>
      <c r="F30" s="71"/>
      <c r="G30" s="71"/>
    </row>
    <row r="31" spans="1:7" ht="15.75">
      <c r="A31" s="10" t="s">
        <v>84</v>
      </c>
      <c r="B31" s="29"/>
      <c r="C31" s="29"/>
      <c r="D31" s="29"/>
      <c r="E31" s="29"/>
      <c r="F31" s="29"/>
      <c r="G31" s="29"/>
    </row>
    <row r="32" spans="1:7" ht="31.5" customHeight="1">
      <c r="A32" s="71" t="s">
        <v>91</v>
      </c>
      <c r="B32" s="71"/>
      <c r="C32" s="71"/>
      <c r="D32" s="71"/>
      <c r="E32" s="71"/>
      <c r="F32" s="71"/>
      <c r="G32" s="71"/>
    </row>
    <row r="33" spans="1:7" ht="15">
      <c r="A33" s="2"/>
      <c r="B33" s="13"/>
      <c r="C33" s="13"/>
      <c r="D33" s="13"/>
      <c r="E33" s="13"/>
      <c r="F33" s="13"/>
      <c r="G33" s="13"/>
    </row>
    <row r="34" spans="1:7" ht="14.25">
      <c r="A34" s="13"/>
      <c r="B34" s="13"/>
      <c r="C34" s="13"/>
      <c r="D34" s="13"/>
      <c r="E34" s="13"/>
      <c r="F34" s="13"/>
      <c r="G34" s="13"/>
    </row>
    <row r="35" spans="1:3" ht="15.75">
      <c r="A35" s="71" t="s">
        <v>66</v>
      </c>
      <c r="B35" s="71"/>
      <c r="C35" s="5"/>
    </row>
    <row r="36" spans="1:5" ht="15.75">
      <c r="A36" s="71"/>
      <c r="B36" s="71"/>
      <c r="C36" s="12"/>
      <c r="D36" s="5" t="s">
        <v>67</v>
      </c>
      <c r="E36" s="13"/>
    </row>
    <row r="37" spans="1:5" ht="15">
      <c r="A37" s="13"/>
      <c r="B37" s="13"/>
      <c r="C37" s="2" t="s">
        <v>33</v>
      </c>
      <c r="D37" s="15" t="s">
        <v>34</v>
      </c>
      <c r="E37" s="16"/>
    </row>
  </sheetData>
  <sheetProtection/>
  <mergeCells count="11">
    <mergeCell ref="E8:G8"/>
    <mergeCell ref="A35:B36"/>
    <mergeCell ref="A28:G28"/>
    <mergeCell ref="A30:G30"/>
    <mergeCell ref="A32:G32"/>
    <mergeCell ref="A2:G2"/>
    <mergeCell ref="B4:G4"/>
    <mergeCell ref="B5:G5"/>
    <mergeCell ref="A7:G7"/>
    <mergeCell ref="A8:A9"/>
    <mergeCell ref="B8:D8"/>
  </mergeCells>
  <printOptions/>
  <pageMargins left="0.34" right="0.2" top="0.38" bottom="0.42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1"/>
  <sheetViews>
    <sheetView zoomScalePageLayoutView="0" workbookViewId="0" topLeftCell="A7">
      <selection activeCell="E36" sqref="E36"/>
    </sheetView>
  </sheetViews>
  <sheetFormatPr defaultColWidth="9.140625" defaultRowHeight="12.75"/>
  <cols>
    <col min="1" max="1" width="35.57421875" style="20" customWidth="1"/>
    <col min="2" max="3" width="12.00390625" style="20" customWidth="1"/>
    <col min="4" max="4" width="13.57421875" style="20" customWidth="1"/>
    <col min="5" max="5" width="11.57421875" style="20" customWidth="1"/>
    <col min="6" max="7" width="12.28125" style="20" customWidth="1"/>
    <col min="8" max="16384" width="9.140625" style="20" customWidth="1"/>
  </cols>
  <sheetData>
    <row r="2" spans="1:14" ht="39.75" customHeight="1">
      <c r="A2" s="81" t="s">
        <v>64</v>
      </c>
      <c r="B2" s="81"/>
      <c r="C2" s="81"/>
      <c r="D2" s="81"/>
      <c r="E2" s="81"/>
      <c r="F2" s="81"/>
      <c r="G2" s="81"/>
      <c r="H2" s="19"/>
      <c r="I2" s="19"/>
      <c r="J2" s="19"/>
      <c r="K2" s="19"/>
      <c r="L2" s="19"/>
      <c r="M2" s="19"/>
      <c r="N2" s="19"/>
    </row>
    <row r="3" spans="1:7" ht="15.75">
      <c r="A3" s="45"/>
      <c r="B3" s="46"/>
      <c r="C3" s="46"/>
      <c r="D3" s="46"/>
      <c r="E3" s="46"/>
      <c r="F3" s="46"/>
      <c r="G3" s="46"/>
    </row>
    <row r="4" spans="1:8" ht="55.5" customHeight="1">
      <c r="A4" s="47" t="s">
        <v>65</v>
      </c>
      <c r="B4" s="73" t="s">
        <v>46</v>
      </c>
      <c r="C4" s="73"/>
      <c r="D4" s="73"/>
      <c r="E4" s="73"/>
      <c r="F4" s="73"/>
      <c r="G4" s="73"/>
      <c r="H4" s="21"/>
    </row>
    <row r="5" spans="1:8" ht="28.5" customHeight="1">
      <c r="A5" s="48" t="s">
        <v>21</v>
      </c>
      <c r="B5" s="82" t="s">
        <v>54</v>
      </c>
      <c r="C5" s="82"/>
      <c r="D5" s="82"/>
      <c r="E5" s="82"/>
      <c r="F5" s="82"/>
      <c r="G5" s="82"/>
      <c r="H5" s="22"/>
    </row>
    <row r="6" spans="1:7" ht="15.75">
      <c r="A6" s="45"/>
      <c r="B6" s="46"/>
      <c r="C6" s="46"/>
      <c r="D6" s="46"/>
      <c r="E6" s="46"/>
      <c r="F6" s="46"/>
      <c r="G6" s="46"/>
    </row>
    <row r="7" spans="1:7" ht="15.75">
      <c r="A7" s="83" t="s">
        <v>9</v>
      </c>
      <c r="B7" s="83"/>
      <c r="C7" s="83"/>
      <c r="D7" s="83"/>
      <c r="E7" s="83"/>
      <c r="F7" s="83"/>
      <c r="G7" s="83"/>
    </row>
    <row r="8" spans="1:7" ht="31.5" customHeight="1">
      <c r="A8" s="84" t="s">
        <v>6</v>
      </c>
      <c r="B8" s="86" t="s">
        <v>74</v>
      </c>
      <c r="C8" s="86"/>
      <c r="D8" s="86"/>
      <c r="E8" s="86" t="s">
        <v>79</v>
      </c>
      <c r="F8" s="86"/>
      <c r="G8" s="86"/>
    </row>
    <row r="9" spans="1:7" ht="31.5">
      <c r="A9" s="85"/>
      <c r="B9" s="50" t="s">
        <v>0</v>
      </c>
      <c r="C9" s="50" t="s">
        <v>10</v>
      </c>
      <c r="D9" s="50" t="s">
        <v>11</v>
      </c>
      <c r="E9" s="50" t="s">
        <v>0</v>
      </c>
      <c r="F9" s="50" t="s">
        <v>10</v>
      </c>
      <c r="G9" s="50" t="s">
        <v>11</v>
      </c>
    </row>
    <row r="10" spans="1:7" ht="15.75">
      <c r="A10" s="51" t="s">
        <v>12</v>
      </c>
      <c r="B10" s="49" t="s">
        <v>29</v>
      </c>
      <c r="C10" s="49" t="s">
        <v>29</v>
      </c>
      <c r="D10" s="49" t="s">
        <v>29</v>
      </c>
      <c r="E10" s="49"/>
      <c r="F10" s="49"/>
      <c r="G10" s="52"/>
    </row>
    <row r="11" spans="1:7" ht="31.5">
      <c r="A11" s="53" t="s">
        <v>55</v>
      </c>
      <c r="B11" s="49" t="s">
        <v>29</v>
      </c>
      <c r="C11" s="49" t="s">
        <v>29</v>
      </c>
      <c r="D11" s="49" t="s">
        <v>29</v>
      </c>
      <c r="E11" s="52"/>
      <c r="F11" s="49"/>
      <c r="G11" s="52"/>
    </row>
    <row r="12" spans="1:7" ht="15.75">
      <c r="A12" s="53" t="s">
        <v>56</v>
      </c>
      <c r="B12" s="49">
        <v>0.08</v>
      </c>
      <c r="C12" s="49">
        <v>0.08</v>
      </c>
      <c r="D12" s="52">
        <f>SUM(C12/B12)</f>
        <v>1</v>
      </c>
      <c r="E12" s="49">
        <v>0.0001</v>
      </c>
      <c r="F12" s="49">
        <v>0.0001</v>
      </c>
      <c r="G12" s="52">
        <f>SUM(F12/E12)</f>
        <v>1</v>
      </c>
    </row>
    <row r="13" spans="1:7" ht="15.75">
      <c r="A13" s="53" t="s">
        <v>57</v>
      </c>
      <c r="B13" s="49">
        <v>6.81</v>
      </c>
      <c r="C13" s="49">
        <v>6.81</v>
      </c>
      <c r="D13" s="52">
        <f>SUM(C13/B13)</f>
        <v>1</v>
      </c>
      <c r="E13" s="49">
        <v>0.0053</v>
      </c>
      <c r="F13" s="49">
        <v>0.0053</v>
      </c>
      <c r="G13" s="52">
        <f>SUM(F13/E13)</f>
        <v>1</v>
      </c>
    </row>
    <row r="14" spans="1:7" ht="18.75" customHeight="1">
      <c r="A14" s="53" t="s">
        <v>58</v>
      </c>
      <c r="B14" s="49">
        <v>10.37</v>
      </c>
      <c r="C14" s="49">
        <v>10.28</v>
      </c>
      <c r="D14" s="52">
        <f>SUM(C14/B14)</f>
        <v>0.991321118611379</v>
      </c>
      <c r="E14" s="49">
        <v>0.0056</v>
      </c>
      <c r="F14" s="49">
        <v>0.0056</v>
      </c>
      <c r="G14" s="52">
        <f>SUM(F14/E14)</f>
        <v>1</v>
      </c>
    </row>
    <row r="15" spans="1:7" ht="18.75" customHeight="1">
      <c r="A15" s="53" t="s">
        <v>59</v>
      </c>
      <c r="B15" s="49">
        <v>24.63</v>
      </c>
      <c r="C15" s="49">
        <v>24.63</v>
      </c>
      <c r="D15" s="52">
        <f>SUM(C15/B15)</f>
        <v>1</v>
      </c>
      <c r="E15" s="49">
        <v>0.035</v>
      </c>
      <c r="F15" s="49">
        <v>0.017</v>
      </c>
      <c r="G15" s="52">
        <f>SUM(F15/E15)</f>
        <v>0.4857142857142857</v>
      </c>
    </row>
    <row r="16" spans="1:7" ht="31.5" customHeight="1">
      <c r="A16" s="25" t="s">
        <v>63</v>
      </c>
      <c r="B16" s="27"/>
      <c r="C16" s="27"/>
      <c r="D16" s="27">
        <f>(D12+D13+D14+D15)/4*100</f>
        <v>99.78302796528448</v>
      </c>
      <c r="E16" s="27"/>
      <c r="F16" s="27"/>
      <c r="G16" s="27">
        <f>(G12+G13+G14+G15)/4*100</f>
        <v>87.14285714285714</v>
      </c>
    </row>
    <row r="17" spans="1:7" ht="28.5" customHeight="1">
      <c r="A17" s="51" t="s">
        <v>14</v>
      </c>
      <c r="B17" s="49" t="s">
        <v>29</v>
      </c>
      <c r="C17" s="49" t="s">
        <v>29</v>
      </c>
      <c r="D17" s="49" t="s">
        <v>29</v>
      </c>
      <c r="E17" s="49" t="s">
        <v>13</v>
      </c>
      <c r="F17" s="49" t="s">
        <v>13</v>
      </c>
      <c r="G17" s="49" t="s">
        <v>13</v>
      </c>
    </row>
    <row r="18" spans="1:7" ht="47.25">
      <c r="A18" s="53" t="s">
        <v>60</v>
      </c>
      <c r="B18" s="49" t="s">
        <v>29</v>
      </c>
      <c r="C18" s="49" t="s">
        <v>29</v>
      </c>
      <c r="D18" s="49" t="s">
        <v>29</v>
      </c>
      <c r="E18" s="49"/>
      <c r="F18" s="49"/>
      <c r="G18" s="54"/>
    </row>
    <row r="19" spans="1:7" ht="15.75">
      <c r="A19" s="53" t="s">
        <v>56</v>
      </c>
      <c r="B19" s="49">
        <v>0.84</v>
      </c>
      <c r="C19" s="49">
        <v>0.3</v>
      </c>
      <c r="D19" s="52">
        <f>SUM(C19/B19)</f>
        <v>0.35714285714285715</v>
      </c>
      <c r="E19" s="49">
        <v>22</v>
      </c>
      <c r="F19" s="49">
        <v>22</v>
      </c>
      <c r="G19" s="52">
        <f>SUM(F19/E19)</f>
        <v>1</v>
      </c>
    </row>
    <row r="20" spans="1:7" ht="15.75">
      <c r="A20" s="53" t="s">
        <v>57</v>
      </c>
      <c r="B20" s="49">
        <v>18.7</v>
      </c>
      <c r="C20" s="49">
        <v>0.3</v>
      </c>
      <c r="D20" s="52">
        <f>SUM(C20/B20)</f>
        <v>0.016042780748663103</v>
      </c>
      <c r="E20" s="49">
        <v>21.1</v>
      </c>
      <c r="F20" s="49">
        <v>21.1</v>
      </c>
      <c r="G20" s="52">
        <v>0</v>
      </c>
    </row>
    <row r="21" spans="1:7" ht="15.75">
      <c r="A21" s="53" t="s">
        <v>58</v>
      </c>
      <c r="B21" s="49">
        <v>0.14</v>
      </c>
      <c r="C21" s="49">
        <v>0.9</v>
      </c>
      <c r="D21" s="52">
        <f>SUM(C21/B21)</f>
        <v>6.428571428571428</v>
      </c>
      <c r="E21" s="49">
        <v>44.3</v>
      </c>
      <c r="F21" s="49">
        <v>44.3</v>
      </c>
      <c r="G21" s="52">
        <f>SUM(F21/E21)</f>
        <v>1</v>
      </c>
    </row>
    <row r="22" spans="1:7" ht="15.75">
      <c r="A22" s="53" t="s">
        <v>59</v>
      </c>
      <c r="B22" s="49">
        <v>0</v>
      </c>
      <c r="C22" s="49">
        <v>0</v>
      </c>
      <c r="D22" s="55">
        <v>0</v>
      </c>
      <c r="E22" s="49">
        <v>52.3</v>
      </c>
      <c r="F22" s="49">
        <v>52.3</v>
      </c>
      <c r="G22" s="52">
        <f>SUM(F22/E22)</f>
        <v>1</v>
      </c>
    </row>
    <row r="23" spans="1:7" ht="31.5">
      <c r="A23" s="25" t="s">
        <v>63</v>
      </c>
      <c r="B23" s="27"/>
      <c r="C23" s="27"/>
      <c r="D23" s="27">
        <f>(D21+D22+D20+D22+D19)/4*100</f>
        <v>170.0439266615737</v>
      </c>
      <c r="E23" s="27"/>
      <c r="F23" s="27"/>
      <c r="G23" s="27">
        <f>(G21+G22+G20+G22+G19)/4*100</f>
        <v>100</v>
      </c>
    </row>
    <row r="24" spans="1:7" ht="15.75">
      <c r="A24" s="56" t="s">
        <v>16</v>
      </c>
      <c r="B24" s="46"/>
      <c r="C24" s="46"/>
      <c r="D24" s="46"/>
      <c r="E24" s="46"/>
      <c r="F24" s="46"/>
      <c r="G24" s="46"/>
    </row>
    <row r="25" spans="1:7" ht="18.75">
      <c r="A25" s="57" t="s">
        <v>85</v>
      </c>
      <c r="B25" s="58"/>
      <c r="C25" s="58"/>
      <c r="D25" s="58"/>
      <c r="E25" s="46"/>
      <c r="F25" s="46"/>
      <c r="G25" s="46"/>
    </row>
    <row r="26" spans="1:7" ht="15.75">
      <c r="A26" s="56" t="s">
        <v>17</v>
      </c>
      <c r="B26" s="46"/>
      <c r="C26" s="46"/>
      <c r="D26" s="46"/>
      <c r="E26" s="46"/>
      <c r="F26" s="46"/>
      <c r="G26" s="46"/>
    </row>
    <row r="27" spans="1:7" ht="18.75">
      <c r="A27" s="57" t="s">
        <v>86</v>
      </c>
      <c r="B27" s="56"/>
      <c r="C27" s="46"/>
      <c r="D27" s="46"/>
      <c r="E27" s="46"/>
      <c r="F27" s="46"/>
      <c r="G27" s="46"/>
    </row>
    <row r="28" spans="1:7" ht="15.75">
      <c r="A28" s="56" t="s">
        <v>18</v>
      </c>
      <c r="B28" s="46"/>
      <c r="C28" s="46"/>
      <c r="D28" s="46"/>
      <c r="E28" s="46"/>
      <c r="F28" s="46"/>
      <c r="G28" s="46"/>
    </row>
    <row r="29" spans="1:7" ht="18.75">
      <c r="A29" s="56" t="s">
        <v>69</v>
      </c>
      <c r="B29" s="58"/>
      <c r="C29" s="46"/>
      <c r="D29" s="46"/>
      <c r="E29" s="46"/>
      <c r="F29" s="46"/>
      <c r="G29" s="46"/>
    </row>
    <row r="30" spans="1:7" ht="18.75">
      <c r="A30" s="57" t="s">
        <v>87</v>
      </c>
      <c r="B30" s="59"/>
      <c r="C30" s="46"/>
      <c r="D30" s="46"/>
      <c r="E30" s="46"/>
      <c r="F30" s="46"/>
      <c r="G30" s="46"/>
    </row>
    <row r="31" spans="1:7" ht="46.5" customHeight="1">
      <c r="A31" s="87" t="s">
        <v>88</v>
      </c>
      <c r="B31" s="87"/>
      <c r="C31" s="87"/>
      <c r="D31" s="87"/>
      <c r="E31" s="87"/>
      <c r="F31" s="87"/>
      <c r="G31" s="87"/>
    </row>
    <row r="32" spans="1:7" ht="15.75">
      <c r="A32" s="60" t="s">
        <v>19</v>
      </c>
      <c r="B32" s="46"/>
      <c r="C32" s="46"/>
      <c r="D32" s="46"/>
      <c r="E32" s="46"/>
      <c r="F32" s="46"/>
      <c r="G32" s="46"/>
    </row>
    <row r="33" spans="1:7" ht="30.75" customHeight="1">
      <c r="A33" s="87" t="s">
        <v>20</v>
      </c>
      <c r="B33" s="87"/>
      <c r="C33" s="87"/>
      <c r="D33" s="87"/>
      <c r="E33" s="87"/>
      <c r="F33" s="87"/>
      <c r="G33" s="87"/>
    </row>
    <row r="34" spans="1:7" ht="15.75">
      <c r="A34" s="57" t="s">
        <v>89</v>
      </c>
      <c r="B34" s="46"/>
      <c r="C34" s="46"/>
      <c r="D34" s="46"/>
      <c r="E34" s="46"/>
      <c r="F34" s="46"/>
      <c r="G34" s="46"/>
    </row>
    <row r="35" spans="1:7" ht="31.5" customHeight="1">
      <c r="A35" s="87" t="s">
        <v>90</v>
      </c>
      <c r="B35" s="87"/>
      <c r="C35" s="87"/>
      <c r="D35" s="87"/>
      <c r="E35" s="87"/>
      <c r="F35" s="87"/>
      <c r="G35" s="87"/>
    </row>
    <row r="36" spans="1:7" ht="15.75">
      <c r="A36" s="61"/>
      <c r="B36" s="46"/>
      <c r="C36" s="46"/>
      <c r="D36" s="46"/>
      <c r="E36" s="46"/>
      <c r="F36" s="46"/>
      <c r="G36" s="46"/>
    </row>
    <row r="37" spans="1:7" ht="15">
      <c r="A37" s="46"/>
      <c r="B37" s="46"/>
      <c r="C37" s="46"/>
      <c r="D37" s="46"/>
      <c r="E37" s="46"/>
      <c r="F37" s="46"/>
      <c r="G37" s="46"/>
    </row>
    <row r="38" spans="1:7" ht="15.75">
      <c r="A38" s="71" t="s">
        <v>66</v>
      </c>
      <c r="B38" s="71"/>
      <c r="C38" s="5"/>
      <c r="D38" s="29"/>
      <c r="E38" s="29"/>
      <c r="F38" s="29"/>
      <c r="G38" s="46"/>
    </row>
    <row r="39" spans="1:7" ht="15.75">
      <c r="A39" s="71"/>
      <c r="B39" s="71"/>
      <c r="C39" s="12"/>
      <c r="D39" s="5" t="s">
        <v>67</v>
      </c>
      <c r="E39" s="29"/>
      <c r="F39" s="29"/>
      <c r="G39" s="46"/>
    </row>
    <row r="40" spans="1:7" ht="15.75">
      <c r="A40" s="29"/>
      <c r="B40" s="29"/>
      <c r="C40" s="5" t="s">
        <v>33</v>
      </c>
      <c r="D40" s="62" t="s">
        <v>34</v>
      </c>
      <c r="E40" s="63"/>
      <c r="F40" s="29"/>
      <c r="G40" s="46"/>
    </row>
    <row r="41" spans="1:7" ht="15">
      <c r="A41" s="46"/>
      <c r="B41" s="46"/>
      <c r="C41" s="46"/>
      <c r="D41" s="46"/>
      <c r="E41" s="46"/>
      <c r="F41" s="46"/>
      <c r="G41" s="46"/>
    </row>
  </sheetData>
  <sheetProtection/>
  <mergeCells count="11">
    <mergeCell ref="A38:B39"/>
    <mergeCell ref="A31:G31"/>
    <mergeCell ref="A33:G33"/>
    <mergeCell ref="A35:G35"/>
    <mergeCell ref="A2:G2"/>
    <mergeCell ref="B4:G4"/>
    <mergeCell ref="B5:G5"/>
    <mergeCell ref="A7:G7"/>
    <mergeCell ref="A8:A9"/>
    <mergeCell ref="B8:D8"/>
    <mergeCell ref="E8:G8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view="pageBreakPreview" zoomScale="110" zoomScaleSheetLayoutView="110" zoomScalePageLayoutView="0" workbookViewId="0" topLeftCell="A16">
      <selection activeCell="D35" sqref="D35:F35"/>
    </sheetView>
  </sheetViews>
  <sheetFormatPr defaultColWidth="9.140625" defaultRowHeight="12.75"/>
  <cols>
    <col min="1" max="1" width="4.8515625" style="0" customWidth="1"/>
    <col min="2" max="2" width="10.421875" style="0" customWidth="1"/>
    <col min="3" max="3" width="42.14062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spans="2:6" ht="12.75">
      <c r="B1" s="6"/>
      <c r="C1" s="6"/>
      <c r="D1" s="6"/>
      <c r="E1" s="6"/>
      <c r="F1" s="6" t="s">
        <v>38</v>
      </c>
    </row>
    <row r="2" spans="1:8" ht="15.75">
      <c r="A2" s="5"/>
      <c r="B2" s="88" t="s">
        <v>22</v>
      </c>
      <c r="C2" s="88"/>
      <c r="D2" s="88"/>
      <c r="E2" s="88"/>
      <c r="F2" s="88"/>
      <c r="G2" s="5"/>
      <c r="H2" s="5"/>
    </row>
    <row r="3" spans="1:8" ht="15.75">
      <c r="A3" s="5"/>
      <c r="B3" s="88" t="s">
        <v>94</v>
      </c>
      <c r="C3" s="88"/>
      <c r="D3" s="88"/>
      <c r="E3" s="88"/>
      <c r="F3" s="88"/>
      <c r="G3" s="5"/>
      <c r="H3" s="5"/>
    </row>
    <row r="4" spans="1:8" ht="15.75">
      <c r="A4" s="5"/>
      <c r="B4" s="10"/>
      <c r="C4" s="5"/>
      <c r="D4" s="5"/>
      <c r="E4" s="5"/>
      <c r="F4" s="5"/>
      <c r="G4" s="5"/>
      <c r="H4" s="5"/>
    </row>
    <row r="5" spans="1:8" ht="38.25" customHeight="1">
      <c r="A5" s="5" t="s">
        <v>37</v>
      </c>
      <c r="B5" s="64" t="s">
        <v>61</v>
      </c>
      <c r="C5" s="97" t="s">
        <v>42</v>
      </c>
      <c r="D5" s="97"/>
      <c r="E5" s="97"/>
      <c r="F5" s="97"/>
      <c r="G5" s="65"/>
      <c r="H5" s="65"/>
    </row>
    <row r="6" spans="1:11" s="1" customFormat="1" ht="15.75">
      <c r="A6" s="65"/>
      <c r="B6" s="66" t="s">
        <v>1</v>
      </c>
      <c r="C6" s="5" t="s">
        <v>2</v>
      </c>
      <c r="D6" s="5"/>
      <c r="E6" s="5"/>
      <c r="F6" s="5"/>
      <c r="G6" s="65"/>
      <c r="H6" s="65"/>
      <c r="I6"/>
      <c r="J6"/>
      <c r="K6"/>
    </row>
    <row r="7" spans="1:8" ht="15.75">
      <c r="A7" s="5"/>
      <c r="B7" s="5"/>
      <c r="C7" s="66"/>
      <c r="D7" s="5"/>
      <c r="E7" s="5"/>
      <c r="F7" s="5"/>
      <c r="G7" s="65"/>
      <c r="H7" s="65"/>
    </row>
    <row r="8" spans="1:8" ht="15.75">
      <c r="A8" s="5"/>
      <c r="B8" s="5"/>
      <c r="C8" s="66"/>
      <c r="D8" s="5"/>
      <c r="E8" s="5"/>
      <c r="F8" s="5"/>
      <c r="G8" s="65"/>
      <c r="H8" s="65"/>
    </row>
    <row r="9" spans="1:8" ht="27.75" customHeight="1">
      <c r="A9" s="5" t="s">
        <v>3</v>
      </c>
      <c r="B9" s="64" t="s">
        <v>61</v>
      </c>
      <c r="C9" s="97" t="s">
        <v>42</v>
      </c>
      <c r="D9" s="97"/>
      <c r="E9" s="97"/>
      <c r="F9" s="97"/>
      <c r="G9" s="65"/>
      <c r="H9" s="65"/>
    </row>
    <row r="10" spans="1:8" ht="15.75">
      <c r="A10" s="5"/>
      <c r="B10" s="66" t="s">
        <v>1</v>
      </c>
      <c r="C10" s="5" t="s">
        <v>2</v>
      </c>
      <c r="D10" s="5"/>
      <c r="E10" s="5"/>
      <c r="F10" s="5"/>
      <c r="G10" s="65"/>
      <c r="H10" s="65"/>
    </row>
    <row r="11" spans="1:8" ht="15.75">
      <c r="A11" s="5"/>
      <c r="B11" s="5"/>
      <c r="C11" s="66"/>
      <c r="D11" s="5"/>
      <c r="E11" s="5"/>
      <c r="F11" s="5"/>
      <c r="G11" s="65"/>
      <c r="H11" s="65"/>
    </row>
    <row r="12" spans="1:8" ht="15.75">
      <c r="A12" s="5"/>
      <c r="B12" s="5"/>
      <c r="C12" s="66"/>
      <c r="D12" s="5"/>
      <c r="E12" s="65"/>
      <c r="F12" s="5"/>
      <c r="G12" s="65"/>
      <c r="H12" s="65"/>
    </row>
    <row r="13" spans="1:11" ht="52.5" customHeight="1">
      <c r="A13" s="5" t="s">
        <v>4</v>
      </c>
      <c r="B13" s="64" t="s">
        <v>62</v>
      </c>
      <c r="C13" s="90" t="s">
        <v>46</v>
      </c>
      <c r="D13" s="90"/>
      <c r="E13" s="90"/>
      <c r="F13" s="90"/>
      <c r="G13" s="90"/>
      <c r="H13" s="90"/>
      <c r="I13" s="9"/>
      <c r="J13" s="9"/>
      <c r="K13" s="9"/>
    </row>
    <row r="14" spans="1:8" ht="15.75">
      <c r="A14" s="5"/>
      <c r="B14" s="66" t="s">
        <v>1</v>
      </c>
      <c r="C14" s="5" t="s">
        <v>8</v>
      </c>
      <c r="D14" s="5"/>
      <c r="E14" s="5"/>
      <c r="F14" s="5"/>
      <c r="G14" s="5"/>
      <c r="H14" s="5"/>
    </row>
    <row r="15" spans="1:8" ht="15.75">
      <c r="A15" s="5"/>
      <c r="B15" s="5"/>
      <c r="C15" s="5"/>
      <c r="D15" s="5"/>
      <c r="E15" s="5"/>
      <c r="F15" s="5"/>
      <c r="G15" s="5"/>
      <c r="H15" s="5"/>
    </row>
    <row r="16" spans="1:8" ht="15.75">
      <c r="A16" s="5"/>
      <c r="B16" s="5" t="s">
        <v>23</v>
      </c>
      <c r="C16" s="5"/>
      <c r="D16" s="5"/>
      <c r="E16" s="5"/>
      <c r="F16" s="5"/>
      <c r="G16" s="5"/>
      <c r="H16" s="5"/>
    </row>
    <row r="17" spans="1:8" ht="15.75">
      <c r="A17" s="5"/>
      <c r="B17" s="5"/>
      <c r="C17" s="5"/>
      <c r="D17" s="5"/>
      <c r="E17" s="5"/>
      <c r="F17" s="5"/>
      <c r="G17" s="5"/>
      <c r="H17" s="5"/>
    </row>
    <row r="18" spans="1:8" ht="25.5" customHeight="1">
      <c r="A18" s="5"/>
      <c r="B18" s="76" t="s">
        <v>5</v>
      </c>
      <c r="C18" s="74" t="s">
        <v>36</v>
      </c>
      <c r="D18" s="76" t="s">
        <v>24</v>
      </c>
      <c r="E18" s="76"/>
      <c r="F18" s="76"/>
      <c r="G18" s="5"/>
      <c r="H18" s="5"/>
    </row>
    <row r="19" spans="1:8" ht="47.25">
      <c r="A19" s="5"/>
      <c r="B19" s="76"/>
      <c r="C19" s="75"/>
      <c r="D19" s="3" t="s">
        <v>25</v>
      </c>
      <c r="E19" s="3" t="s">
        <v>26</v>
      </c>
      <c r="F19" s="3" t="s">
        <v>27</v>
      </c>
      <c r="G19" s="5"/>
      <c r="H19" s="5"/>
    </row>
    <row r="20" spans="1:8" ht="15.75">
      <c r="A20" s="5"/>
      <c r="B20" s="3">
        <v>1</v>
      </c>
      <c r="C20" s="3">
        <v>2</v>
      </c>
      <c r="D20" s="3">
        <v>3</v>
      </c>
      <c r="E20" s="3">
        <v>4</v>
      </c>
      <c r="F20" s="3">
        <v>5</v>
      </c>
      <c r="G20" s="5"/>
      <c r="H20" s="5"/>
    </row>
    <row r="21" spans="1:8" ht="15.75">
      <c r="A21" s="5"/>
      <c r="B21" s="7"/>
      <c r="C21" s="7"/>
      <c r="D21" s="3" t="s">
        <v>7</v>
      </c>
      <c r="E21" s="3" t="s">
        <v>7</v>
      </c>
      <c r="F21" s="3" t="s">
        <v>7</v>
      </c>
      <c r="G21" s="5"/>
      <c r="H21" s="5"/>
    </row>
    <row r="22" spans="1:8" ht="15.75">
      <c r="A22" s="5"/>
      <c r="B22" s="7"/>
      <c r="C22" s="7" t="s">
        <v>28</v>
      </c>
      <c r="D22" s="7"/>
      <c r="E22" s="7"/>
      <c r="F22" s="7"/>
      <c r="G22" s="5"/>
      <c r="H22" s="5"/>
    </row>
    <row r="23" spans="1:8" ht="59.25" customHeight="1">
      <c r="A23" s="5"/>
      <c r="B23" s="7">
        <v>1</v>
      </c>
      <c r="C23" s="67" t="s">
        <v>45</v>
      </c>
      <c r="D23" s="32" t="s">
        <v>29</v>
      </c>
      <c r="E23" s="32" t="s">
        <v>29</v>
      </c>
      <c r="F23" s="32">
        <v>172</v>
      </c>
      <c r="G23" s="5"/>
      <c r="H23" s="5"/>
    </row>
    <row r="24" spans="1:8" ht="40.5" customHeight="1">
      <c r="A24" s="5"/>
      <c r="B24" s="7">
        <v>2</v>
      </c>
      <c r="C24" s="67" t="s">
        <v>41</v>
      </c>
      <c r="D24" s="32">
        <v>218.5</v>
      </c>
      <c r="E24" s="32" t="s">
        <v>29</v>
      </c>
      <c r="F24" s="32" t="s">
        <v>29</v>
      </c>
      <c r="G24" s="5"/>
      <c r="H24" s="5"/>
    </row>
    <row r="25" spans="1:8" ht="0.75" customHeight="1">
      <c r="A25" s="5"/>
      <c r="B25" s="7"/>
      <c r="C25" s="67"/>
      <c r="D25" s="32"/>
      <c r="E25" s="32"/>
      <c r="F25" s="32"/>
      <c r="G25" s="5"/>
      <c r="H25" s="5"/>
    </row>
    <row r="26" spans="1:8" ht="24.75" customHeight="1">
      <c r="A26" s="5"/>
      <c r="B26" s="7">
        <v>3</v>
      </c>
      <c r="C26" s="70" t="s">
        <v>54</v>
      </c>
      <c r="D26" s="32"/>
      <c r="E26" s="24">
        <v>202.1</v>
      </c>
      <c r="F26" s="32" t="s">
        <v>29</v>
      </c>
      <c r="G26" s="5"/>
      <c r="H26" s="5"/>
    </row>
    <row r="27" spans="1:8" ht="40.5" customHeight="1" hidden="1">
      <c r="A27" s="5"/>
      <c r="B27" s="7" t="s">
        <v>70</v>
      </c>
      <c r="C27" s="67" t="s">
        <v>71</v>
      </c>
      <c r="D27" s="3" t="s">
        <v>71</v>
      </c>
      <c r="E27" s="7" t="s">
        <v>71</v>
      </c>
      <c r="F27" s="7" t="s">
        <v>71</v>
      </c>
      <c r="G27" s="5"/>
      <c r="H27" s="5"/>
    </row>
    <row r="28" spans="1:8" ht="29.25" customHeight="1">
      <c r="A28" s="5"/>
      <c r="B28" s="7"/>
      <c r="C28" s="11" t="s">
        <v>30</v>
      </c>
      <c r="D28" s="91">
        <v>197</v>
      </c>
      <c r="E28" s="92"/>
      <c r="F28" s="93"/>
      <c r="G28" s="5"/>
      <c r="H28" s="5"/>
    </row>
    <row r="29" spans="1:8" s="8" customFormat="1" ht="18.75">
      <c r="A29" s="5"/>
      <c r="B29" s="68" t="s">
        <v>72</v>
      </c>
      <c r="C29" s="5"/>
      <c r="D29" s="5"/>
      <c r="E29" s="5"/>
      <c r="F29" s="5"/>
      <c r="G29" s="5"/>
      <c r="H29" s="5"/>
    </row>
    <row r="30" spans="1:8" ht="15.75">
      <c r="A30" s="5"/>
      <c r="B30" s="5"/>
      <c r="C30" s="5"/>
      <c r="D30" s="5"/>
      <c r="E30" s="5"/>
      <c r="F30" s="5"/>
      <c r="G30" s="5"/>
      <c r="H30" s="5"/>
    </row>
    <row r="31" spans="1:8" ht="15.75">
      <c r="A31" s="5"/>
      <c r="B31" s="5" t="s">
        <v>31</v>
      </c>
      <c r="C31" s="5"/>
      <c r="D31" s="5"/>
      <c r="E31" s="5"/>
      <c r="F31" s="5"/>
      <c r="G31" s="5"/>
      <c r="H31" s="5"/>
    </row>
    <row r="32" spans="1:8" ht="15.75">
      <c r="A32" s="5"/>
      <c r="B32" s="5"/>
      <c r="C32" s="5"/>
      <c r="D32" s="5"/>
      <c r="E32" s="5"/>
      <c r="F32" s="5"/>
      <c r="G32" s="5"/>
      <c r="H32" s="5"/>
    </row>
    <row r="33" spans="1:8" ht="49.5" customHeight="1">
      <c r="A33" s="5"/>
      <c r="B33" s="24" t="s">
        <v>5</v>
      </c>
      <c r="C33" s="24" t="s">
        <v>35</v>
      </c>
      <c r="D33" s="89" t="s">
        <v>32</v>
      </c>
      <c r="E33" s="89"/>
      <c r="F33" s="89"/>
      <c r="G33" s="5"/>
      <c r="H33" s="5"/>
    </row>
    <row r="34" spans="1:8" ht="15.75">
      <c r="A34" s="5"/>
      <c r="B34" s="3">
        <v>1</v>
      </c>
      <c r="C34" s="3">
        <v>2</v>
      </c>
      <c r="D34" s="76">
        <v>3</v>
      </c>
      <c r="E34" s="76"/>
      <c r="F34" s="76"/>
      <c r="G34" s="5"/>
      <c r="H34" s="5"/>
    </row>
    <row r="35" spans="1:8" ht="81" customHeight="1">
      <c r="A35" s="5"/>
      <c r="B35" s="7">
        <v>1</v>
      </c>
      <c r="C35" s="70" t="s">
        <v>45</v>
      </c>
      <c r="D35" s="94" t="s">
        <v>95</v>
      </c>
      <c r="E35" s="95"/>
      <c r="F35" s="96"/>
      <c r="G35" s="5"/>
      <c r="H35" s="5"/>
    </row>
    <row r="36" spans="1:8" ht="15.75">
      <c r="A36" s="5"/>
      <c r="B36" s="7"/>
      <c r="C36" s="7"/>
      <c r="D36" s="89"/>
      <c r="E36" s="89"/>
      <c r="F36" s="89"/>
      <c r="G36" s="5"/>
      <c r="H36" s="5"/>
    </row>
    <row r="37" spans="1:8" ht="18.75">
      <c r="A37" s="5"/>
      <c r="B37" s="68" t="s">
        <v>73</v>
      </c>
      <c r="C37" s="5"/>
      <c r="D37" s="5"/>
      <c r="E37" s="5"/>
      <c r="F37" s="5"/>
      <c r="G37" s="5"/>
      <c r="H37" s="5"/>
    </row>
    <row r="38" spans="1:8" ht="15.75">
      <c r="A38" s="5"/>
      <c r="B38" s="5"/>
      <c r="C38" s="5"/>
      <c r="D38" s="5"/>
      <c r="E38" s="5"/>
      <c r="F38" s="5"/>
      <c r="G38" s="5"/>
      <c r="H38" s="5"/>
    </row>
    <row r="39" spans="1:8" ht="15.75">
      <c r="A39" s="5"/>
      <c r="B39" s="5"/>
      <c r="C39" s="5"/>
      <c r="D39" s="5"/>
      <c r="E39" s="5"/>
      <c r="F39" s="5"/>
      <c r="G39" s="5"/>
      <c r="H39" s="5"/>
    </row>
    <row r="40" spans="1:8" ht="37.5" customHeight="1">
      <c r="A40" s="5"/>
      <c r="B40" s="71" t="s">
        <v>96</v>
      </c>
      <c r="C40" s="71"/>
      <c r="D40" s="5"/>
      <c r="E40" s="5" t="s">
        <v>97</v>
      </c>
      <c r="F40" s="5"/>
      <c r="G40" s="5"/>
      <c r="H40" s="5"/>
    </row>
    <row r="41" spans="1:8" ht="4.5" customHeight="1" hidden="1">
      <c r="A41" s="5"/>
      <c r="B41" s="71"/>
      <c r="C41" s="71"/>
      <c r="D41" s="12"/>
      <c r="E41" s="12" t="s">
        <v>43</v>
      </c>
      <c r="F41" s="12"/>
      <c r="G41" s="5"/>
      <c r="H41" s="5"/>
    </row>
    <row r="42" spans="1:10" ht="15.75">
      <c r="A42" s="5"/>
      <c r="B42" s="5"/>
      <c r="C42" s="5"/>
      <c r="D42" s="5" t="s">
        <v>33</v>
      </c>
      <c r="E42" s="62" t="s">
        <v>34</v>
      </c>
      <c r="F42" s="69"/>
      <c r="G42" s="5"/>
      <c r="H42" s="5"/>
      <c r="I42" s="6"/>
      <c r="J42" s="6"/>
    </row>
  </sheetData>
  <sheetProtection/>
  <mergeCells count="14">
    <mergeCell ref="B40:C41"/>
    <mergeCell ref="D35:F35"/>
    <mergeCell ref="D36:F36"/>
    <mergeCell ref="C18:C19"/>
    <mergeCell ref="C5:F5"/>
    <mergeCell ref="C9:F9"/>
    <mergeCell ref="B2:F2"/>
    <mergeCell ref="B3:F3"/>
    <mergeCell ref="B18:B19"/>
    <mergeCell ref="D18:F18"/>
    <mergeCell ref="D33:F33"/>
    <mergeCell ref="D34:F34"/>
    <mergeCell ref="C13:H13"/>
    <mergeCell ref="D28:F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2021-03-01T14:29:56Z</cp:lastPrinted>
  <dcterms:created xsi:type="dcterms:W3CDTF">1996-10-08T23:32:33Z</dcterms:created>
  <dcterms:modified xsi:type="dcterms:W3CDTF">2021-03-12T10:43:23Z</dcterms:modified>
  <cp:category/>
  <cp:version/>
  <cp:contentType/>
  <cp:contentStatus/>
</cp:coreProperties>
</file>