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'2020-6'!$A$1:$M$28</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<sst xmlns="http://schemas.openxmlformats.org/spreadsheetml/2006/main" count="2115" uniqueCount="566">
  <si>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</si>
  <si>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</si>
  <si>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</si>
  <si>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</si>
  <si>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</si>
  <si>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</si>
  <si>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</si>
  <si>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</si>
  <si>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</si>
  <si>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</si>
  <si>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</si>
  <si>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</si>
  <si>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</si>
  <si>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</si>
  <si>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</si>
  <si>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</si>
  <si>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</si>
  <si>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</si>
  <si>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</si>
  <si>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</si>
  <si>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</si>
  <si>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</si>
  <si>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</si>
  <si>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</si>
  <si>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</si>
  <si>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</si>
  <si>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</si>
  <si>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</si>
  <si>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</si>
  <si>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</si>
  <si>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</si>
  <si>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</si>
  <si>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</si>
  <si>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</si>
  <si>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</si>
  <si>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</si>
  <si>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</si>
  <si>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</si>
  <si>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</si>
  <si>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</si>
  <si>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</si>
  <si>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</si>
  <si>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</si>
  <si>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</si>
  <si>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</si>
  <si>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</si>
  <si>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</si>
  <si>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</si>
  <si>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</si>
  <si>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</si>
  <si>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</si>
  <si>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</si>
  <si>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</si>
  <si>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</si>
  <si>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</si>
  <si>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</si>
  <si>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</si>
  <si>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</si>
  <si>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</si>
  <si>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</si>
  <si>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</si>
  <si>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</si>
  <si>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</si>
  <si>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</si>
  <si>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</si>
  <si>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</si>
  <si>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</si>
  <si>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</si>
  <si>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</si>
  <si>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</si>
  <si>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</si>
  <si>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</si>
  <si>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</si>
  <si>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</si>
  <si>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</si>
  <si>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</si>
  <si>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</si>
  <si>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</si>
  <si>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</si>
  <si>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</si>
  <si>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</si>
  <si>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</si>
  <si>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</si>
  <si>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</si>
  <si>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</si>
  <si>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</si>
  <si>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</si>
  <si>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</si>
  <si>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</si>
  <si>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</si>
  <si>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</si>
  <si>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</si>
  <si>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</si>
  <si>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</si>
  <si>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</si>
  <si>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</si>
  <si>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</si>
  <si>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</si>
  <si>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</si>
  <si>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</si>
  <si>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</si>
  <si>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</si>
  <si>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</si>
  <si>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</si>
  <si>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</si>
  <si>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</si>
  <si>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</si>
  <si>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</si>
  <si>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</si>
  <si>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</si>
  <si>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</si>
  <si>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</si>
  <si>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</si>
  <si>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</si>
  <si>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</si>
  <si>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</si>
  <si>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</si>
  <si>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</si>
  <si>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</si>
  <si>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</si>
  <si>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</si>
  <si>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</si>
  <si>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</si>
  <si>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</si>
  <si>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</si>
  <si>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</si>
  <si>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</si>
  <si>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</si>
  <si>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</si>
  <si>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</si>
  <si>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</si>
  <si>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</si>
  <si>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</si>
  <si>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</si>
  <si>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</si>
  <si>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</si>
  <si>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</si>
  <si>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</si>
  <si>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</si>
  <si>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</si>
  <si>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</si>
  <si>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</si>
  <si>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</si>
  <si>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</si>
  <si>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</si>
  <si>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</si>
  <si>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</si>
  <si>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</si>
  <si>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</si>
  <si>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</si>
  <si>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</si>
  <si>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</si>
  <si>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</si>
  <si>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</si>
  <si>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</si>
  <si>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</si>
  <si>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</si>
  <si>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</si>
  <si>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</si>
  <si>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</si>
  <si>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</si>
  <si>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</si>
  <si>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</si>
  <si>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</si>
  <si>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</si>
  <si>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</si>
  <si>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</si>
  <si>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</si>
  <si>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</si>
  <si>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</si>
  <si>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</si>
  <si>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</si>
  <si>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</si>
  <si>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</si>
  <si>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</si>
  <si>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</si>
  <si>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</si>
  <si>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</si>
  <si>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</si>
  <si>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</si>
  <si>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</si>
  <si>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</si>
  <si>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</si>
  <si>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</si>
  <si>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</si>
  <si>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</si>
  <si>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</si>
  <si>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</si>
  <si>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</si>
  <si>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</si>
  <si>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</si>
  <si>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</si>
  <si>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</si>
  <si>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</si>
  <si>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</si>
  <si>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</si>
  <si>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</si>
  <si>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</si>
  <si>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</si>
  <si>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</si>
  <si>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</si>
  <si>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</si>
  <si>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</si>
  <si>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</si>
  <si>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</si>
  <si>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</si>
  <si>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</si>
  <si>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</si>
  <si>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</si>
  <si>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</si>
  <si>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</si>
  <si>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</si>
  <si>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</si>
  <si>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</si>
  <si>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</si>
  <si>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</si>
  <si>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</si>
  <si>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</si>
  <si>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</si>
  <si>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</si>
  <si>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</si>
  <si>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</si>
  <si>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</si>
  <si>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</si>
  <si>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</si>
  <si>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</si>
  <si>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</si>
  <si>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</si>
  <si>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</si>
  <si>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</si>
  <si>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</si>
  <si>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</si>
  <si>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</si>
  <si>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</si>
  <si>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</si>
  <si>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</si>
  <si>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</si>
  <si>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</si>
  <si>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</si>
  <si>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</si>
  <si>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</si>
  <si>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</si>
  <si>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</si>
  <si>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</si>
  <si>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</si>
  <si>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</si>
  <si>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</si>
  <si>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</si>
  <si>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</si>
  <si>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</si>
  <si>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</si>
  <si>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</si>
  <si>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</si>
  <si>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</si>
  <si>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</si>
  <si>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</si>
  <si>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</si>
  <si>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</si>
  <si>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</si>
  <si>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</si>
  <si>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</si>
  <si>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</si>
  <si>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</si>
  <si>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</si>
  <si>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</si>
  <si>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</si>
  <si>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</si>
  <si>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</si>
  <si>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</si>
  <si>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</si>
  <si>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</si>
  <si>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</si>
  <si>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</si>
  <si>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</si>
  <si>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</si>
  <si>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</si>
  <si>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</si>
  <si>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</si>
  <si>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</si>
  <si>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</si>
  <si>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</si>
  <si>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</si>
  <si>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</si>
  <si>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</si>
  <si>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</si>
  <si>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</si>
  <si>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</si>
  <si>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</si>
  <si>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</si>
  <si>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</si>
  <si>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</si>
  <si>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</si>
  <si>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</si>
  <si>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</si>
  <si>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</si>
  <si>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</si>
  <si>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</si>
  <si>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</si>
  <si>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</si>
  <si>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</si>
  <si>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</si>
  <si>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</si>
  <si>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</si>
  <si>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</si>
  <si>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</si>
  <si>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</si>
  <si>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</si>
  <si>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</si>
  <si>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</si>
  <si>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</si>
  <si>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</si>
  <si>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</si>
  <si>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</si>
  <si>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</si>
  <si>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</si>
  <si>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</si>
  <si>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</si>
  <si>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</si>
  <si>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</si>
  <si>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</si>
  <si>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</si>
  <si>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</si>
  <si>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</si>
  <si>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</si>
  <si>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</si>
  <si>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</si>
  <si>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</si>
  <si>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</si>
  <si>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</si>
  <si>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</si>
  <si>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</si>
  <si>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</si>
  <si>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</si>
  <si>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</si>
  <si>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</si>
  <si>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</si>
  <si>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</si>
  <si>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</si>
  <si>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</si>
  <si>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</si>
  <si>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</si>
  <si>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</si>
  <si>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</si>
  <si>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</si>
  <si>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</si>
  <si>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</si>
  <si>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</si>
  <si>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</si>
  <si>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</si>
  <si>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</si>
  <si>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</si>
  <si>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</si>
  <si>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</si>
  <si>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</si>
  <si>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</si>
  <si>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</si>
  <si>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</si>
  <si>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</si>
  <si>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</si>
  <si>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</si>
  <si>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</si>
  <si>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</si>
  <si>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</si>
  <si>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</si>
  <si>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</si>
  <si>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</si>
  <si>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</si>
  <si>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</si>
  <si>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</si>
  <si>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</si>
  <si>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</si>
  <si>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</si>
  <si>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</si>
  <si>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</si>
  <si>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</si>
  <si>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</si>
  <si>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</si>
  <si>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</si>
  <si>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</si>
  <si>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</si>
  <si>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</si>
  <si>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</si>
  <si>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</si>
  <si>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</si>
  <si>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</si>
  <si>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</si>
  <si>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</si>
  <si>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</si>
  <si>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</si>
  <si>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</si>
  <si>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</si>
  <si>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</si>
  <si>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</si>
  <si>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</si>
  <si>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</si>
  <si>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</si>
  <si>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</si>
  <si>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</si>
  <si>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</si>
  <si>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</si>
  <si>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</si>
  <si>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</si>
  <si>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</si>
  <si>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</si>
  <si>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</si>
  <si>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</si>
  <si>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</si>
  <si>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</si>
  <si>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</si>
  <si>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</si>
  <si>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</si>
  <si>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</si>
  <si>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</si>
  <si>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</si>
  <si>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</si>
  <si>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</si>
  <si>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</si>
  <si>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</si>
  <si>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</si>
  <si>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</si>
  <si>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</si>
  <si>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</si>
  <si>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</si>
  <si>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</si>
  <si>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</si>
  <si>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</si>
  <si>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</si>
  <si>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</si>
  <si>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</si>
  <si>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</si>
  <si>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</si>
  <si>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</si>
  <si>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</si>
  <si>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</si>
  <si>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</si>
  <si>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</si>
  <si>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</si>
  <si>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</si>
  <si>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</si>
  <si>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</si>
  <si>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</si>
  <si>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</si>
  <si>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</si>
  <si>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</si>
  <si>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</si>
  <si>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</si>
  <si>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</si>
  <si>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</si>
  <si>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</si>
  <si>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</si>
  <si>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</si>
  <si>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</si>
  <si>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</si>
  <si>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</si>
  <si>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</si>
  <si>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</si>
  <si>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</si>
  <si>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</si>
  <si>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</si>
  <si>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</si>
  <si>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</si>
  <si>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</si>
  <si>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</si>
  <si>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</si>
  <si>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</si>
  <si>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</si>
  <si>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</si>
  <si>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</si>
  <si>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</si>
  <si>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</si>
  <si>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</si>
  <si>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</si>
  <si>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</si>
  <si>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</si>
  <si>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</si>
  <si>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</si>
  <si>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</si>
  <si>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</si>
  <si>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</si>
  <si>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</si>
  <si>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</si>
  <si>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</si>
  <si>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</si>
  <si>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</si>
  <si>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</si>
  <si>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</si>
  <si>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</si>
  <si>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</si>
  <si>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</si>
  <si>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</si>
  <si>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</si>
  <si>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</si>
  <si>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</si>
  <si>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</si>
  <si>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</si>
  <si>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</si>
  <si>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</si>
  <si>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</si>
  <si>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</si>
  <si>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</si>
  <si>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</si>
  <si>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</si>
  <si>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</si>
  <si>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</si>
  <si>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</si>
  <si>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</si>
  <si>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</si>
  <si>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</si>
  <si>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</si>
  <si>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</si>
  <si>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</si>
  <si>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</si>
  <si>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</si>
  <si>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</si>
  <si>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</si>
  <si>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</si>
  <si>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</si>
  <si>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</si>
  <si>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</si>
  <si>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</si>
  <si>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</si>
  <si>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0117361</t>
  </si>
  <si>
    <t>Співфінансування інвестиційних проектів, що реалізуються за рахунок коштів державного фонду регіонального розвитку</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</si>
  <si>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</si>
  <si>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</si>
  <si>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</si>
  <si>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</si>
  <si>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</si>
  <si>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 xml:space="preserve">У точнений 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</si>
  <si>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Зміни +,-</t>
  </si>
  <si>
    <t>Обсяг видатків бюджету розвитку, які спрямовуються на будівництво об'єкта у бюджетному періоді з змінами, гривень</t>
  </si>
  <si>
    <t>0117322</t>
  </si>
  <si>
    <t>7322</t>
  </si>
  <si>
    <t>Будівництво-1 медичних установ та закладів</t>
  </si>
  <si>
    <t>Реконструкція системи газопостачання ФАПу с.Новопавлівка</t>
  </si>
  <si>
    <t>2020-2021</t>
  </si>
  <si>
    <t>Капітальний ремонт ФАПу с.Добре</t>
  </si>
  <si>
    <t>2019-2021</t>
  </si>
  <si>
    <t>Реконструкція системи газопостачання у дитячому будинку сімейного типу родини Плотнік по вул.Європейська,10 м.Баштанка</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</si>
  <si>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</si>
  <si>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</si>
  <si>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</si>
  <si>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</si>
  <si>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0600000</t>
  </si>
  <si>
    <t>Відділ освіти, молоді та спорту виконавчого комітету міської ради</t>
  </si>
  <si>
    <t>0610000</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</si>
  <si>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</si>
  <si>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</si>
  <si>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1000000</t>
  </si>
  <si>
    <t>Відділ розвитку культури і туризму виконавчого комітету міської ради</t>
  </si>
  <si>
    <t>1010000</t>
  </si>
  <si>
    <t>Орган з питань культури</t>
  </si>
  <si>
    <t>1017324</t>
  </si>
  <si>
    <t>7324</t>
  </si>
  <si>
    <t>Будівництво-1 установ та закладів культури</t>
  </si>
  <si>
    <t xml:space="preserve">Капітальний ремонт приміщення Явкинського сільського культурного центру (центру дозвілля) </t>
  </si>
  <si>
    <t>Капітальний ремонт вузлів обліку існуючої системи газопостачання топкової ЗОШ, розташованої за адресою с.Явкино вул.Грушевського,30 Баштанської міської ради Баштанського району Миколаївської обл.</t>
  </si>
  <si>
    <t>0611061</t>
  </si>
  <si>
    <t>Надання загальної середньої освіти закладами загальної середньої освіти</t>
  </si>
  <si>
    <t>0921</t>
  </si>
  <si>
    <t>0611154</t>
  </si>
  <si>
    <t>1154</t>
  </si>
  <si>
    <t>0990</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</si>
  <si>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</si>
  <si>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Виготовлення проектно-кошторисної документації на реконструкцію частини нежитлового приміщення, адмінконтори під приміщення ЦНАПу з добудовою по вул.Полтавська,41 м.Баштанка Миколаївської області</t>
  </si>
  <si>
    <t>09 квітня 2021 року №5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</si>
</sst>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0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4" fontId="17" fillId="0" borderId="10" xfId="0" applyNumberFormat="1" applyFont="1" applyBorder="1" applyAlignment="1" quotePrefix="1">
      <alignment horizontal="center" vertical="top" wrapText="1"/>
    </xf>
    <xf numFmtId="4" fontId="17" fillId="0" borderId="10" xfId="0" applyNumberFormat="1" applyFont="1" applyBorder="1" applyAlignment="1" quotePrefix="1">
      <alignment vertical="top" wrapText="1"/>
    </xf>
    <xf numFmtId="4" fontId="16" fillId="32" borderId="10" xfId="0" applyNumberFormat="1" applyFont="1" applyFill="1" applyBorder="1" applyAlignment="1">
      <alignment horizontal="right" vertical="top" wrapText="1"/>
    </xf>
    <xf numFmtId="4" fontId="17" fillId="0" borderId="12" xfId="0" applyNumberFormat="1" applyFont="1" applyBorder="1" applyAlignment="1" quotePrefix="1">
      <alignment horizontal="center" vertical="top" wrapText="1"/>
    </xf>
    <xf numFmtId="49" fontId="17" fillId="0" borderId="10" xfId="0" applyNumberFormat="1" applyFont="1" applyBorder="1" applyAlignment="1" quotePrefix="1">
      <alignment horizontal="center" vertical="top" wrapText="1"/>
    </xf>
    <xf numFmtId="0" fontId="62" fillId="0" borderId="10" xfId="0" applyFont="1" applyBorder="1" applyAlignment="1" quotePrefix="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quotePrefix="1">
      <alignment vertical="center" wrapText="1"/>
    </xf>
    <xf numFmtId="0" fontId="63" fillId="0" borderId="10" xfId="0" applyFont="1" applyBorder="1" applyAlignment="1">
      <alignment horizontal="center" vertical="top" wrapText="1"/>
    </xf>
    <xf numFmtId="0" fontId="64" fillId="0" borderId="10" xfId="0" applyFont="1" applyBorder="1" applyAlignment="1">
      <alignment horizontal="center" vertical="top" wrapText="1"/>
    </xf>
    <xf numFmtId="4" fontId="64"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0" fontId="62" fillId="0" borderId="10" xfId="0" applyFont="1" applyBorder="1" applyAlignment="1" quotePrefix="1">
      <alignment horizontal="center" vertical="top" wrapText="1"/>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top" wrapText="1"/>
    </xf>
    <xf numFmtId="4" fontId="62" fillId="0" borderId="10" xfId="0" applyNumberFormat="1" applyFont="1" applyBorder="1" applyAlignment="1" quotePrefix="1">
      <alignment vertical="top" wrapText="1"/>
    </xf>
    <xf numFmtId="203" fontId="16" fillId="32" borderId="10" xfId="0" applyNumberFormat="1" applyFont="1" applyFill="1" applyBorder="1" applyAlignment="1">
      <alignment horizontal="right" vertical="top" wrapText="1"/>
    </xf>
    <xf numFmtId="4" fontId="6" fillId="0" borderId="0" xfId="0" applyNumberFormat="1" applyFont="1" applyFill="1" applyBorder="1" applyAlignment="1">
      <alignment horizontal="center"/>
    </xf>
    <xf numFmtId="0" fontId="65" fillId="0" borderId="10" xfId="0" applyFont="1" applyBorder="1" applyAlignment="1" quotePrefix="1">
      <alignment horizontal="center" vertical="top" wrapText="1"/>
    </xf>
    <xf numFmtId="49" fontId="17" fillId="0" borderId="10" xfId="0" applyNumberFormat="1" applyFont="1" applyBorder="1" applyAlignment="1">
      <alignment vertical="top"/>
    </xf>
    <xf numFmtId="49" fontId="17" fillId="0" borderId="10" xfId="0" applyNumberFormat="1" applyFont="1" applyBorder="1" applyAlignment="1">
      <alignment horizontal="center" vertical="top"/>
    </xf>
    <xf numFmtId="49" fontId="17" fillId="0" borderId="10" xfId="0" applyNumberFormat="1" applyFont="1" applyFill="1" applyBorder="1" applyAlignment="1">
      <alignment horizontal="center" vertical="top" wrapText="1"/>
    </xf>
    <xf numFmtId="0" fontId="17" fillId="0" borderId="10" xfId="0" applyFont="1" applyBorder="1" applyAlignment="1">
      <alignment horizontal="justify"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93" t="s">
        <v>39</v>
      </c>
      <c r="C35" s="193"/>
      <c r="D35" s="193"/>
      <c r="E35" s="193"/>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93" t="s">
        <v>381</v>
      </c>
      <c r="C18" s="193"/>
      <c r="D18" s="193"/>
      <c r="E18" s="193"/>
      <c r="F18" s="193"/>
      <c r="G18" s="193"/>
      <c r="H18" s="193"/>
      <c r="I18" s="193"/>
      <c r="J18" s="193"/>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93" t="s">
        <v>381</v>
      </c>
      <c r="C37" s="193"/>
      <c r="D37" s="193"/>
      <c r="E37" s="193"/>
      <c r="F37" s="193"/>
      <c r="G37" s="193"/>
      <c r="H37" s="193"/>
      <c r="I37" s="193"/>
      <c r="J37" s="193"/>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93" t="s">
        <v>381</v>
      </c>
      <c r="C39" s="193"/>
      <c r="D39" s="193"/>
      <c r="E39" s="193"/>
      <c r="F39" s="193"/>
      <c r="G39" s="193"/>
      <c r="H39" s="193"/>
      <c r="I39" s="193"/>
      <c r="J39" s="193"/>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31"/>
  <sheetViews>
    <sheetView tabSelected="1" view="pageBreakPreview" zoomScale="75" zoomScaleNormal="75" zoomScaleSheetLayoutView="75" workbookViewId="0" topLeftCell="A1">
      <pane ySplit="5190" topLeftCell="A12" activePane="bottomLeft" state="split"/>
      <selection pane="topLeft" activeCell="I3" sqref="I3"/>
      <selection pane="bottomLeft" activeCell="F14" sqref="F14"/>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2" width="22.875" style="17" customWidth="1"/>
    <col min="13" max="13" width="14.375" style="17" customWidth="1"/>
    <col min="14" max="14" width="15.125" style="4" bestFit="1" customWidth="1"/>
    <col min="15" max="15" width="20.125" style="4" customWidth="1"/>
    <col min="16" max="16384" width="9.125" style="4" customWidth="1"/>
  </cols>
  <sheetData>
    <row r="1" ht="15.75">
      <c r="I1" s="138" t="s">
        <v>520</v>
      </c>
    </row>
    <row r="2" ht="15.75">
      <c r="I2" s="139" t="s">
        <v>513</v>
      </c>
    </row>
    <row r="3" spans="2:13" s="128" customFormat="1" ht="15.75">
      <c r="B3" s="129"/>
      <c r="C3" s="130"/>
      <c r="D3" s="131"/>
      <c r="E3" s="131"/>
      <c r="F3" s="129"/>
      <c r="G3" s="129"/>
      <c r="H3" s="129"/>
      <c r="I3" s="139" t="s">
        <v>565</v>
      </c>
      <c r="J3" s="129"/>
      <c r="K3" s="129"/>
      <c r="L3" s="129"/>
      <c r="M3" s="129"/>
    </row>
    <row r="4" spans="1:13" ht="87" customHeight="1">
      <c r="A4" s="201" t="s">
        <v>528</v>
      </c>
      <c r="B4" s="201"/>
      <c r="C4" s="201"/>
      <c r="D4" s="201"/>
      <c r="E4" s="201"/>
      <c r="F4" s="201"/>
      <c r="G4" s="201"/>
      <c r="H4" s="201"/>
      <c r="I4" s="201"/>
      <c r="J4" s="201"/>
      <c r="K4" s="201"/>
      <c r="L4" s="201"/>
      <c r="M4" s="201"/>
    </row>
    <row r="5" spans="1:13" ht="21" customHeight="1">
      <c r="A5" s="202">
        <v>14502000000</v>
      </c>
      <c r="B5" s="202"/>
      <c r="C5" s="133"/>
      <c r="D5" s="133"/>
      <c r="E5" s="133"/>
      <c r="F5" s="133"/>
      <c r="G5" s="133"/>
      <c r="H5" s="133"/>
      <c r="I5" s="133"/>
      <c r="J5" s="133"/>
      <c r="K5" s="133"/>
      <c r="L5" s="133"/>
      <c r="M5" s="133"/>
    </row>
    <row r="6" spans="1:13" ht="18" customHeight="1">
      <c r="A6" s="203" t="s">
        <v>509</v>
      </c>
      <c r="B6" s="203"/>
      <c r="C6" s="133"/>
      <c r="D6" s="133"/>
      <c r="E6" s="133"/>
      <c r="F6" s="133"/>
      <c r="G6" s="133"/>
      <c r="H6" s="133"/>
      <c r="I6" s="133"/>
      <c r="J6" s="133"/>
      <c r="K6" s="133"/>
      <c r="L6" s="133"/>
      <c r="M6" s="137" t="s">
        <v>508</v>
      </c>
    </row>
    <row r="7" spans="1:13" s="132" customFormat="1" ht="144" customHeight="1">
      <c r="A7" s="45" t="s">
        <v>510</v>
      </c>
      <c r="B7" s="45" t="s">
        <v>501</v>
      </c>
      <c r="C7" s="144" t="s">
        <v>523</v>
      </c>
      <c r="D7" s="45" t="s">
        <v>511</v>
      </c>
      <c r="E7" s="146"/>
      <c r="F7" s="145" t="s">
        <v>512</v>
      </c>
      <c r="G7" s="45" t="s">
        <v>502</v>
      </c>
      <c r="H7" s="45" t="s">
        <v>503</v>
      </c>
      <c r="I7" s="45" t="s">
        <v>504</v>
      </c>
      <c r="J7" s="45" t="s">
        <v>505</v>
      </c>
      <c r="K7" s="45" t="s">
        <v>529</v>
      </c>
      <c r="L7" s="45" t="s">
        <v>530</v>
      </c>
      <c r="M7" s="45" t="s">
        <v>506</v>
      </c>
    </row>
    <row r="8" spans="1:13" ht="15" customHeight="1">
      <c r="A8" s="12">
        <v>1</v>
      </c>
      <c r="B8" s="12">
        <v>2</v>
      </c>
      <c r="C8" s="140">
        <v>3</v>
      </c>
      <c r="D8" s="3">
        <v>4</v>
      </c>
      <c r="E8" s="142"/>
      <c r="F8" s="141">
        <v>5</v>
      </c>
      <c r="G8" s="12">
        <v>6</v>
      </c>
      <c r="H8" s="12">
        <v>7</v>
      </c>
      <c r="I8" s="12">
        <v>8</v>
      </c>
      <c r="J8" s="12">
        <v>9</v>
      </c>
      <c r="K8" s="12">
        <v>10</v>
      </c>
      <c r="L8" s="12">
        <v>11</v>
      </c>
      <c r="M8" s="12">
        <v>12</v>
      </c>
    </row>
    <row r="9" spans="1:13" s="134" customFormat="1" ht="41.25" customHeight="1">
      <c r="A9" s="153" t="s">
        <v>514</v>
      </c>
      <c r="B9" s="154"/>
      <c r="C9" s="154"/>
      <c r="D9" s="155" t="s">
        <v>516</v>
      </c>
      <c r="E9" s="155"/>
      <c r="F9" s="154"/>
      <c r="G9" s="154"/>
      <c r="H9" s="163">
        <f>H10</f>
        <v>1077980</v>
      </c>
      <c r="I9" s="156"/>
      <c r="J9" s="163">
        <f>J10</f>
        <v>1862741</v>
      </c>
      <c r="K9" s="163">
        <f>K10</f>
        <v>-651000</v>
      </c>
      <c r="L9" s="163">
        <f>L10</f>
        <v>1211741</v>
      </c>
      <c r="M9" s="154"/>
    </row>
    <row r="10" spans="1:13" s="134" customFormat="1" ht="45" customHeight="1">
      <c r="A10" s="157" t="s">
        <v>515</v>
      </c>
      <c r="B10" s="158"/>
      <c r="C10" s="158"/>
      <c r="D10" s="159" t="s">
        <v>516</v>
      </c>
      <c r="E10" s="159"/>
      <c r="F10" s="158"/>
      <c r="G10" s="158"/>
      <c r="H10" s="162">
        <f>H16+H13+H11+H12+H14+H17+H15</f>
        <v>1077980</v>
      </c>
      <c r="I10" s="160"/>
      <c r="J10" s="162">
        <f>J16+J13+J11+J12+J14+J17+J15</f>
        <v>1862741</v>
      </c>
      <c r="K10" s="162">
        <f>K16+K13+K11+K12+K14+K17+K15</f>
        <v>-651000</v>
      </c>
      <c r="L10" s="162">
        <f>L16+L13+L11+L12+L14+L17+L15</f>
        <v>1211741</v>
      </c>
      <c r="M10" s="158"/>
    </row>
    <row r="11" spans="1:13" s="134" customFormat="1" ht="45" customHeight="1">
      <c r="A11" s="151" t="s">
        <v>531</v>
      </c>
      <c r="B11" s="151" t="s">
        <v>532</v>
      </c>
      <c r="C11" s="168" t="s">
        <v>525</v>
      </c>
      <c r="D11" s="169" t="s">
        <v>533</v>
      </c>
      <c r="E11" s="159"/>
      <c r="F11" s="147" t="s">
        <v>534</v>
      </c>
      <c r="G11" s="149" t="s">
        <v>535</v>
      </c>
      <c r="H11" s="161">
        <v>16647</v>
      </c>
      <c r="I11" s="167">
        <v>38.1</v>
      </c>
      <c r="J11" s="161">
        <v>10302</v>
      </c>
      <c r="K11" s="161"/>
      <c r="L11" s="161">
        <f aca="true" t="shared" si="0" ref="L11:L17">J11+K11</f>
        <v>10302</v>
      </c>
      <c r="M11" s="149">
        <v>100</v>
      </c>
    </row>
    <row r="12" spans="1:13" s="134" customFormat="1" ht="45" customHeight="1">
      <c r="A12" s="151"/>
      <c r="B12" s="151"/>
      <c r="C12" s="171"/>
      <c r="D12" s="169"/>
      <c r="E12" s="159"/>
      <c r="F12" s="147" t="s">
        <v>536</v>
      </c>
      <c r="G12" s="149" t="s">
        <v>537</v>
      </c>
      <c r="H12" s="161">
        <v>831247</v>
      </c>
      <c r="I12" s="167">
        <v>77.8</v>
      </c>
      <c r="J12" s="161">
        <v>52870</v>
      </c>
      <c r="K12" s="161"/>
      <c r="L12" s="161">
        <f t="shared" si="0"/>
        <v>52870</v>
      </c>
      <c r="M12" s="149">
        <v>100</v>
      </c>
    </row>
    <row r="13" spans="1:13" s="134" customFormat="1" ht="59.25" customHeight="1">
      <c r="A13" s="151" t="s">
        <v>524</v>
      </c>
      <c r="B13" s="151">
        <v>7330</v>
      </c>
      <c r="C13" s="166" t="s">
        <v>525</v>
      </c>
      <c r="D13" s="152" t="s">
        <v>526</v>
      </c>
      <c r="E13" s="159"/>
      <c r="F13" s="147" t="s">
        <v>527</v>
      </c>
      <c r="G13" s="149">
        <v>2021</v>
      </c>
      <c r="H13" s="161">
        <v>150000</v>
      </c>
      <c r="I13" s="167"/>
      <c r="J13" s="161">
        <v>150000</v>
      </c>
      <c r="K13" s="161"/>
      <c r="L13" s="161">
        <f t="shared" si="0"/>
        <v>150000</v>
      </c>
      <c r="M13" s="149">
        <v>100</v>
      </c>
    </row>
    <row r="14" spans="1:13" s="134" customFormat="1" ht="75" customHeight="1">
      <c r="A14" s="151"/>
      <c r="B14" s="151"/>
      <c r="C14" s="166"/>
      <c r="D14" s="152"/>
      <c r="E14" s="159"/>
      <c r="F14" s="147" t="s">
        <v>538</v>
      </c>
      <c r="G14" s="149" t="s">
        <v>535</v>
      </c>
      <c r="H14" s="161">
        <v>24086</v>
      </c>
      <c r="I14" s="167">
        <v>58.7</v>
      </c>
      <c r="J14" s="161">
        <v>18544</v>
      </c>
      <c r="K14" s="161"/>
      <c r="L14" s="161">
        <f t="shared" si="0"/>
        <v>18544</v>
      </c>
      <c r="M14" s="149">
        <v>100</v>
      </c>
    </row>
    <row r="15" spans="1:13" s="134" customFormat="1" ht="96.75" customHeight="1">
      <c r="A15" s="151"/>
      <c r="B15" s="151"/>
      <c r="C15" s="166"/>
      <c r="D15" s="152"/>
      <c r="E15" s="159"/>
      <c r="F15" s="147" t="s">
        <v>564</v>
      </c>
      <c r="G15" s="149">
        <v>2021</v>
      </c>
      <c r="H15" s="161">
        <v>49000</v>
      </c>
      <c r="I15" s="167"/>
      <c r="J15" s="161"/>
      <c r="K15" s="161">
        <v>49000</v>
      </c>
      <c r="L15" s="161">
        <f>J15+K15</f>
        <v>49000</v>
      </c>
      <c r="M15" s="149">
        <v>100</v>
      </c>
    </row>
    <row r="16" spans="1:14" s="135" customFormat="1" ht="77.25" customHeight="1">
      <c r="A16" s="151" t="s">
        <v>521</v>
      </c>
      <c r="B16" s="151">
        <v>7361</v>
      </c>
      <c r="C16" s="166" t="s">
        <v>517</v>
      </c>
      <c r="D16" s="152" t="s">
        <v>522</v>
      </c>
      <c r="E16" s="147"/>
      <c r="F16" s="148"/>
      <c r="G16" s="149">
        <v>2021</v>
      </c>
      <c r="H16" s="161"/>
      <c r="I16" s="150"/>
      <c r="J16" s="161">
        <v>1624025</v>
      </c>
      <c r="K16" s="161">
        <v>-700000</v>
      </c>
      <c r="L16" s="161">
        <f t="shared" si="0"/>
        <v>924025</v>
      </c>
      <c r="M16" s="150">
        <v>100</v>
      </c>
      <c r="N16" s="136"/>
    </row>
    <row r="17" spans="1:14" s="135" customFormat="1" ht="52.5" customHeight="1">
      <c r="A17" s="172" t="s">
        <v>539</v>
      </c>
      <c r="B17" s="172" t="s">
        <v>540</v>
      </c>
      <c r="C17" s="172" t="s">
        <v>517</v>
      </c>
      <c r="D17" s="152" t="s">
        <v>541</v>
      </c>
      <c r="E17" s="147"/>
      <c r="F17" s="148" t="s">
        <v>542</v>
      </c>
      <c r="G17" s="149">
        <v>2021</v>
      </c>
      <c r="H17" s="161">
        <v>7000</v>
      </c>
      <c r="I17" s="150"/>
      <c r="J17" s="161">
        <v>7000</v>
      </c>
      <c r="K17" s="161"/>
      <c r="L17" s="161">
        <f t="shared" si="0"/>
        <v>7000</v>
      </c>
      <c r="M17" s="150">
        <v>100</v>
      </c>
      <c r="N17" s="136"/>
    </row>
    <row r="18" spans="1:14" s="135" customFormat="1" ht="52.5" customHeight="1">
      <c r="A18" s="173" t="s">
        <v>543</v>
      </c>
      <c r="B18" s="174"/>
      <c r="C18" s="175"/>
      <c r="D18" s="176" t="s">
        <v>544</v>
      </c>
      <c r="E18" s="147"/>
      <c r="F18" s="148"/>
      <c r="G18" s="149"/>
      <c r="H18" s="170">
        <f>H19</f>
        <v>5620800</v>
      </c>
      <c r="I18" s="185"/>
      <c r="J18" s="170">
        <f>J19</f>
        <v>630557</v>
      </c>
      <c r="K18" s="170">
        <f>K19</f>
        <v>0</v>
      </c>
      <c r="L18" s="170">
        <f>L19</f>
        <v>630557</v>
      </c>
      <c r="M18" s="185"/>
      <c r="N18" s="136"/>
    </row>
    <row r="19" spans="1:14" s="135" customFormat="1" ht="52.5" customHeight="1">
      <c r="A19" s="173" t="s">
        <v>545</v>
      </c>
      <c r="B19" s="174"/>
      <c r="C19" s="175"/>
      <c r="D19" s="176" t="s">
        <v>544</v>
      </c>
      <c r="E19" s="147"/>
      <c r="F19" s="148"/>
      <c r="G19" s="149"/>
      <c r="H19" s="170">
        <f>H20+H22+H21</f>
        <v>5620800</v>
      </c>
      <c r="I19" s="185"/>
      <c r="J19" s="170">
        <f>J20+J22+J21</f>
        <v>630557</v>
      </c>
      <c r="K19" s="170">
        <f>K20+K22+K21</f>
        <v>0</v>
      </c>
      <c r="L19" s="170">
        <f>L20+L22+L21</f>
        <v>630557</v>
      </c>
      <c r="M19" s="185"/>
      <c r="N19" s="136"/>
    </row>
    <row r="20" spans="1:14" s="135" customFormat="1" ht="102.75" customHeight="1">
      <c r="A20" s="187" t="s">
        <v>557</v>
      </c>
      <c r="B20" s="151">
        <v>1061</v>
      </c>
      <c r="C20" s="172" t="s">
        <v>559</v>
      </c>
      <c r="D20" s="169" t="s">
        <v>558</v>
      </c>
      <c r="E20" s="147"/>
      <c r="F20" s="148" t="s">
        <v>546</v>
      </c>
      <c r="G20" s="149">
        <v>2021</v>
      </c>
      <c r="H20" s="161">
        <v>429908</v>
      </c>
      <c r="I20" s="150"/>
      <c r="J20" s="161">
        <v>429908</v>
      </c>
      <c r="K20" s="161"/>
      <c r="L20" s="161">
        <f>J20+K20</f>
        <v>429908</v>
      </c>
      <c r="M20" s="150">
        <v>100</v>
      </c>
      <c r="N20" s="136"/>
    </row>
    <row r="21" spans="1:14" s="135" customFormat="1" ht="96" customHeight="1">
      <c r="A21" s="151"/>
      <c r="B21" s="151"/>
      <c r="C21" s="168"/>
      <c r="D21" s="169"/>
      <c r="E21" s="147"/>
      <c r="F21" s="148" t="s">
        <v>556</v>
      </c>
      <c r="G21" s="149">
        <v>2021</v>
      </c>
      <c r="H21" s="161">
        <v>1511786</v>
      </c>
      <c r="I21" s="150"/>
      <c r="J21" s="161">
        <v>7000</v>
      </c>
      <c r="K21" s="161"/>
      <c r="L21" s="161">
        <f>J21+K21</f>
        <v>7000</v>
      </c>
      <c r="M21" s="150">
        <v>100</v>
      </c>
      <c r="N21" s="136"/>
    </row>
    <row r="22" spans="1:14" s="135" customFormat="1" ht="140.25" customHeight="1">
      <c r="A22" s="188" t="s">
        <v>560</v>
      </c>
      <c r="B22" s="189" t="s">
        <v>561</v>
      </c>
      <c r="C22" s="190" t="s">
        <v>562</v>
      </c>
      <c r="D22" s="191" t="s">
        <v>563</v>
      </c>
      <c r="E22" s="147"/>
      <c r="F22" s="148" t="s">
        <v>547</v>
      </c>
      <c r="G22" s="149" t="s">
        <v>537</v>
      </c>
      <c r="H22" s="161">
        <v>3679106</v>
      </c>
      <c r="I22" s="150">
        <v>28.2</v>
      </c>
      <c r="J22" s="161">
        <v>193649</v>
      </c>
      <c r="K22" s="161"/>
      <c r="L22" s="161">
        <f>J22+K22</f>
        <v>193649</v>
      </c>
      <c r="M22" s="150">
        <v>33.4</v>
      </c>
      <c r="N22" s="136"/>
    </row>
    <row r="23" spans="1:14" s="135" customFormat="1" ht="40.5" customHeight="1">
      <c r="A23" s="181" t="s">
        <v>548</v>
      </c>
      <c r="B23" s="182"/>
      <c r="C23" s="183"/>
      <c r="D23" s="184" t="s">
        <v>549</v>
      </c>
      <c r="E23" s="147"/>
      <c r="F23" s="148"/>
      <c r="G23" s="149"/>
      <c r="H23" s="170">
        <f>H24</f>
        <v>1982855</v>
      </c>
      <c r="I23" s="185"/>
      <c r="J23" s="170">
        <f aca="true" t="shared" si="1" ref="J23:L24">J24</f>
        <v>99513</v>
      </c>
      <c r="K23" s="170">
        <f t="shared" si="1"/>
        <v>0</v>
      </c>
      <c r="L23" s="170">
        <f t="shared" si="1"/>
        <v>99513</v>
      </c>
      <c r="M23" s="150"/>
      <c r="N23" s="136"/>
    </row>
    <row r="24" spans="1:14" s="135" customFormat="1" ht="36" customHeight="1">
      <c r="A24" s="181" t="s">
        <v>550</v>
      </c>
      <c r="B24" s="182"/>
      <c r="C24" s="183"/>
      <c r="D24" s="184" t="s">
        <v>551</v>
      </c>
      <c r="E24" s="147"/>
      <c r="F24" s="148"/>
      <c r="G24" s="149"/>
      <c r="H24" s="170">
        <f>H25</f>
        <v>1982855</v>
      </c>
      <c r="I24" s="185"/>
      <c r="J24" s="170">
        <f t="shared" si="1"/>
        <v>99513</v>
      </c>
      <c r="K24" s="170">
        <f t="shared" si="1"/>
        <v>0</v>
      </c>
      <c r="L24" s="170">
        <f t="shared" si="1"/>
        <v>99513</v>
      </c>
      <c r="M24" s="170">
        <f>M25</f>
        <v>42.6</v>
      </c>
      <c r="N24" s="136"/>
    </row>
    <row r="25" spans="1:14" s="135" customFormat="1" ht="45" customHeight="1">
      <c r="A25" s="151" t="s">
        <v>552</v>
      </c>
      <c r="B25" s="151" t="s">
        <v>553</v>
      </c>
      <c r="C25" s="168" t="s">
        <v>525</v>
      </c>
      <c r="D25" s="169" t="s">
        <v>554</v>
      </c>
      <c r="E25" s="147"/>
      <c r="F25" s="148" t="s">
        <v>555</v>
      </c>
      <c r="G25" s="149" t="s">
        <v>537</v>
      </c>
      <c r="H25" s="161">
        <v>1982855</v>
      </c>
      <c r="I25" s="150">
        <v>32.9</v>
      </c>
      <c r="J25" s="161">
        <v>99513</v>
      </c>
      <c r="K25" s="161"/>
      <c r="L25" s="161">
        <f>J25+K25</f>
        <v>99513</v>
      </c>
      <c r="M25" s="150">
        <v>42.6</v>
      </c>
      <c r="N25" s="136"/>
    </row>
    <row r="26" spans="1:15" s="134" customFormat="1" ht="18.75">
      <c r="A26" s="177"/>
      <c r="B26" s="177"/>
      <c r="C26" s="177"/>
      <c r="D26" s="178" t="s">
        <v>507</v>
      </c>
      <c r="E26" s="178"/>
      <c r="F26" s="177"/>
      <c r="G26" s="177"/>
      <c r="H26" s="179">
        <f>H9+H18+H23</f>
        <v>8681635</v>
      </c>
      <c r="I26" s="180"/>
      <c r="J26" s="179">
        <f>J9+J18+J23</f>
        <v>2592811</v>
      </c>
      <c r="K26" s="179">
        <f>K9+K18+K23</f>
        <v>-651000</v>
      </c>
      <c r="L26" s="179">
        <f>L9+L18+L23</f>
        <v>1941811</v>
      </c>
      <c r="M26" s="180"/>
      <c r="O26" s="165"/>
    </row>
    <row r="27" spans="1:13" s="52" customFormat="1" ht="12" customHeight="1">
      <c r="A27" s="77"/>
      <c r="B27" s="200"/>
      <c r="C27" s="200"/>
      <c r="D27" s="200"/>
      <c r="E27" s="80"/>
      <c r="F27" s="80"/>
      <c r="G27" s="80"/>
      <c r="H27" s="80"/>
      <c r="I27" s="80"/>
      <c r="J27" s="80"/>
      <c r="K27" s="80"/>
      <c r="L27" s="80"/>
      <c r="M27" s="80"/>
    </row>
    <row r="28" spans="1:12" ht="36" customHeight="1">
      <c r="A28" s="204" t="s">
        <v>518</v>
      </c>
      <c r="B28" s="204"/>
      <c r="C28" s="204"/>
      <c r="D28" s="204"/>
      <c r="H28" s="164" t="s">
        <v>519</v>
      </c>
      <c r="I28" s="143"/>
      <c r="J28" s="143"/>
      <c r="K28" s="143"/>
      <c r="L28" s="143"/>
    </row>
    <row r="29" spans="8:12" ht="15" customHeight="1">
      <c r="H29" s="143"/>
      <c r="I29" s="143"/>
      <c r="J29" s="143"/>
      <c r="K29" s="143"/>
      <c r="L29" s="143"/>
    </row>
    <row r="30" ht="15">
      <c r="L30" s="186">
        <f>J26+K26</f>
        <v>1941811</v>
      </c>
    </row>
    <row r="31" ht="15">
      <c r="L31" s="186">
        <f>L26-L30</f>
        <v>0</v>
      </c>
    </row>
  </sheetData>
  <sheetProtection/>
  <mergeCells count="5">
    <mergeCell ref="B27:D27"/>
    <mergeCell ref="A4:M4"/>
    <mergeCell ref="A5:B5"/>
    <mergeCell ref="A6:B6"/>
    <mergeCell ref="A28:D28"/>
  </mergeCells>
  <printOptions/>
  <pageMargins left="0.4724409448818898" right="0.1968503937007874" top="0.7086614173228347" bottom="0.2362204724409449" header="0.35433070866141736" footer="0.15748031496062992"/>
  <pageSetup horizontalDpi="600" verticalDpi="600" orientation="landscape" paperSize="9" scale="50"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92" t="s">
        <v>485</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94"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5"/>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93" t="s">
        <v>476</v>
      </c>
      <c r="C25" s="193"/>
      <c r="D25" s="193"/>
      <c r="E25" s="193"/>
      <c r="F25" s="193"/>
      <c r="G25" s="193"/>
      <c r="H25" s="193"/>
      <c r="I25" s="193"/>
      <c r="J25" s="193"/>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92" t="s">
        <v>260</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32"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93" t="s">
        <v>381</v>
      </c>
      <c r="C13" s="193"/>
      <c r="D13" s="193"/>
      <c r="E13" s="193"/>
      <c r="F13" s="193"/>
      <c r="G13" s="193"/>
      <c r="H13" s="193"/>
      <c r="I13" s="193"/>
      <c r="J13" s="193"/>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93" t="s">
        <v>39</v>
      </c>
      <c r="C16" s="193"/>
      <c r="D16" s="193"/>
      <c r="E16" s="193"/>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212</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212</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93" t="s">
        <v>39</v>
      </c>
      <c r="C44" s="193"/>
      <c r="D44" s="193"/>
      <c r="E44" s="193"/>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93" t="s">
        <v>39</v>
      </c>
      <c r="C23" s="193"/>
      <c r="D23" s="193"/>
      <c r="E23" s="193"/>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2" t="s">
        <v>248</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93" t="s">
        <v>39</v>
      </c>
      <c r="C18" s="193"/>
      <c r="D18" s="193"/>
      <c r="E18" s="193"/>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93" t="s">
        <v>39</v>
      </c>
      <c r="C37" s="193"/>
      <c r="D37" s="193"/>
      <c r="E37" s="193"/>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93" t="s">
        <v>39</v>
      </c>
      <c r="C101" s="193"/>
      <c r="D101" s="193"/>
      <c r="E101" s="193"/>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93" t="s">
        <v>39</v>
      </c>
      <c r="C32" s="193"/>
      <c r="D32" s="193"/>
      <c r="E32" s="19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93" t="s">
        <v>39</v>
      </c>
      <c r="C34" s="193"/>
      <c r="D34" s="193"/>
      <c r="E34" s="193"/>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2" t="s">
        <v>248</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93" t="s">
        <v>39</v>
      </c>
      <c r="C32" s="193"/>
      <c r="D32" s="193"/>
      <c r="E32" s="19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260</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93" t="s">
        <v>381</v>
      </c>
      <c r="C52" s="193"/>
      <c r="D52" s="193"/>
      <c r="E52" s="193"/>
      <c r="F52" s="193"/>
      <c r="G52" s="193"/>
      <c r="H52" s="193"/>
      <c r="I52" s="193"/>
      <c r="J52" s="193"/>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93" t="s">
        <v>381</v>
      </c>
      <c r="C30" s="193"/>
      <c r="D30" s="193"/>
      <c r="E30" s="193"/>
      <c r="F30" s="193"/>
      <c r="G30" s="193"/>
      <c r="H30" s="193"/>
      <c r="I30" s="193"/>
      <c r="J30" s="193"/>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2021-04-07T14:17:33Z</cp:lastPrinted>
  <dcterms:created xsi:type="dcterms:W3CDTF">2013-04-10T04:31:25Z</dcterms:created>
  <dcterms:modified xsi:type="dcterms:W3CDTF">2021-04-15T06:06:22Z</dcterms:modified>
  <cp:category/>
  <cp:version/>
  <cp:contentType/>
  <cp:contentStatus/>
</cp:coreProperties>
</file>