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'2020-6'!$10:$11</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'2020-6'!$A$1:$K$30</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<sst xmlns="http://schemas.openxmlformats.org/spreadsheetml/2006/main" count="2100" uniqueCount="550">
  <si>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</si>
  <si>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</si>
  <si>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</si>
  <si>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</si>
  <si>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</si>
  <si>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</si>
  <si>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</si>
  <si>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</si>
  <si>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</si>
  <si>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</si>
  <si>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</si>
  <si>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</si>
  <si>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</si>
  <si>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</si>
  <si>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</si>
  <si>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</si>
  <si>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</si>
  <si>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</si>
  <si>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</si>
  <si>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</si>
  <si>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</si>
  <si>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</si>
  <si>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</si>
  <si>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</si>
  <si>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</si>
  <si>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</si>
  <si>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</si>
  <si>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</si>
  <si>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</si>
  <si>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</si>
  <si>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</si>
  <si>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</si>
  <si>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</si>
  <si>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</si>
  <si>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</si>
  <si>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</si>
  <si>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</si>
  <si>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</si>
  <si>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</si>
  <si>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</si>
  <si>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</si>
  <si>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</si>
  <si>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</si>
  <si>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</si>
  <si>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</si>
  <si>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</si>
  <si>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</si>
  <si>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</si>
  <si>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</si>
  <si>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</si>
  <si>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</si>
  <si>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</si>
  <si>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</si>
  <si>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</si>
  <si>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</si>
  <si>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</si>
  <si>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</si>
  <si>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</si>
  <si>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</si>
  <si>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</si>
  <si>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</si>
  <si>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</si>
  <si>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</si>
  <si>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</si>
  <si>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</si>
  <si>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</si>
  <si>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</si>
  <si>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</si>
  <si>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</si>
  <si>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</si>
  <si>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</si>
  <si>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</si>
  <si>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</si>
  <si>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</si>
  <si>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</si>
  <si>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</si>
  <si>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</si>
  <si>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</si>
  <si>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</si>
  <si>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</si>
  <si>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</si>
  <si>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</si>
  <si>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</si>
  <si>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</si>
  <si>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</si>
  <si>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</si>
  <si>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</si>
  <si>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</si>
  <si>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</si>
  <si>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</si>
  <si>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</si>
  <si>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</si>
  <si>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</si>
  <si>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</si>
  <si>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</si>
  <si>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</si>
  <si>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</si>
  <si>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</si>
  <si>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</si>
  <si>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</si>
  <si>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</si>
  <si>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</si>
  <si>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</si>
  <si>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</si>
  <si>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</si>
  <si>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</si>
  <si>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</si>
  <si>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</si>
  <si>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</si>
  <si>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</si>
  <si>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</si>
  <si>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</si>
  <si>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</si>
  <si>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</si>
  <si>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</si>
  <si>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</si>
  <si>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</si>
  <si>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</si>
  <si>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</si>
  <si>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</si>
  <si>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</si>
  <si>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</si>
  <si>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</si>
  <si>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</si>
  <si>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</si>
  <si>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</si>
  <si>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</si>
  <si>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</si>
  <si>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</si>
  <si>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</si>
  <si>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</si>
  <si>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</si>
  <si>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</si>
  <si>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</si>
  <si>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</si>
  <si>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</si>
  <si>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</si>
  <si>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</si>
  <si>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</si>
  <si>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</si>
  <si>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</si>
  <si>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</si>
  <si>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</si>
  <si>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</si>
  <si>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</si>
  <si>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</si>
  <si>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</si>
  <si>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</si>
  <si>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</si>
  <si>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</si>
  <si>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</si>
  <si>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</si>
  <si>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</si>
  <si>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</si>
  <si>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</si>
  <si>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</si>
  <si>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</si>
  <si>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</si>
  <si>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</si>
  <si>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</si>
  <si>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</si>
  <si>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</si>
  <si>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</si>
  <si>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</si>
  <si>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</si>
  <si>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</si>
  <si>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</si>
  <si>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</si>
  <si>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</si>
  <si>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</si>
  <si>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</si>
  <si>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</si>
  <si>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</si>
  <si>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</si>
  <si>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</si>
  <si>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</si>
  <si>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</si>
  <si>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</si>
  <si>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</si>
  <si>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</si>
  <si>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</si>
  <si>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</si>
  <si>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</si>
  <si>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</si>
  <si>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</si>
  <si>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</si>
  <si>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</si>
  <si>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</si>
  <si>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</si>
  <si>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</si>
  <si>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</si>
  <si>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</si>
  <si>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</si>
  <si>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</si>
  <si>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</si>
  <si>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</si>
  <si>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</si>
  <si>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</si>
  <si>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</si>
  <si>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</si>
  <si>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</si>
  <si>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</si>
  <si>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</si>
  <si>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</si>
  <si>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</si>
  <si>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</si>
  <si>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</si>
  <si>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</si>
  <si>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</si>
  <si>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</si>
  <si>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</si>
  <si>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</si>
  <si>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</si>
  <si>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</si>
  <si>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</si>
  <si>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</si>
  <si>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</si>
  <si>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</si>
  <si>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</si>
  <si>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</si>
  <si>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</si>
  <si>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</si>
  <si>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</si>
  <si>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</si>
  <si>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</si>
  <si>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</si>
  <si>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</si>
  <si>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</si>
  <si>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</si>
  <si>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</si>
  <si>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</si>
  <si>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</si>
  <si>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</si>
  <si>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</si>
  <si>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</si>
  <si>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</si>
  <si>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</si>
  <si>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</si>
  <si>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</si>
  <si>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</si>
  <si>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</si>
  <si>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</si>
  <si>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</si>
  <si>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</si>
  <si>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</si>
  <si>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</si>
  <si>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</si>
  <si>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</si>
  <si>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</si>
  <si>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</si>
  <si>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</si>
  <si>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</si>
  <si>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</si>
  <si>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</si>
  <si>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</si>
  <si>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</si>
  <si>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</si>
  <si>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</si>
  <si>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</si>
  <si>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</si>
  <si>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</si>
  <si>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</si>
  <si>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</si>
  <si>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</si>
  <si>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</si>
  <si>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</si>
  <si>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</si>
  <si>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</si>
  <si>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</si>
  <si>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</si>
  <si>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</si>
  <si>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</si>
  <si>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</si>
  <si>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</si>
  <si>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</si>
  <si>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</si>
  <si>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</si>
  <si>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</si>
  <si>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</si>
  <si>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</si>
  <si>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</si>
  <si>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</si>
  <si>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</si>
  <si>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</si>
  <si>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</si>
  <si>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</si>
  <si>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</si>
  <si>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</si>
  <si>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</si>
  <si>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</si>
  <si>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</si>
  <si>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</si>
  <si>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</si>
  <si>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</si>
  <si>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</si>
  <si>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</si>
  <si>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</si>
  <si>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</si>
  <si>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</si>
  <si>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</si>
  <si>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</si>
  <si>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</si>
  <si>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</si>
  <si>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</si>
  <si>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</si>
  <si>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</si>
  <si>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</si>
  <si>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</si>
  <si>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</si>
  <si>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</si>
  <si>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</si>
  <si>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</si>
  <si>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</si>
  <si>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</si>
  <si>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</si>
  <si>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</si>
  <si>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</si>
  <si>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</si>
  <si>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</si>
  <si>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</si>
  <si>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</si>
  <si>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</si>
  <si>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</si>
  <si>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</si>
  <si>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</si>
  <si>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</si>
  <si>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</si>
  <si>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</si>
  <si>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</si>
  <si>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</si>
  <si>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</si>
  <si>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</si>
  <si>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</si>
  <si>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</si>
  <si>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</si>
  <si>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</si>
  <si>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</si>
  <si>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</si>
  <si>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</si>
  <si>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</si>
  <si>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</si>
  <si>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</si>
  <si>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</si>
  <si>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</si>
  <si>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</si>
  <si>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</si>
  <si>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</si>
  <si>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</si>
  <si>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</si>
  <si>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</si>
  <si>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</si>
  <si>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</si>
  <si>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</si>
  <si>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</si>
  <si>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</si>
  <si>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</si>
  <si>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</si>
  <si>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</si>
  <si>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</si>
  <si>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</si>
  <si>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</si>
  <si>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</si>
  <si>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</si>
  <si>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</si>
  <si>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</si>
  <si>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</si>
  <si>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</si>
  <si>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</si>
  <si>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</si>
  <si>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</si>
  <si>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</si>
  <si>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</si>
  <si>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</si>
  <si>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</si>
  <si>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</si>
  <si>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</si>
  <si>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</si>
  <si>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</si>
  <si>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</si>
  <si>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</si>
  <si>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</si>
  <si>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</si>
  <si>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</si>
  <si>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</si>
  <si>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</si>
  <si>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</si>
  <si>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</si>
  <si>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</si>
  <si>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</si>
  <si>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</si>
  <si>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</si>
  <si>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</si>
  <si>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</si>
  <si>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</si>
  <si>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</si>
  <si>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</si>
  <si>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</si>
  <si>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</si>
  <si>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</si>
  <si>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</si>
  <si>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</si>
  <si>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</si>
  <si>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</si>
  <si>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</si>
  <si>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</si>
  <si>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</si>
  <si>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</si>
  <si>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</si>
  <si>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</si>
  <si>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</si>
  <si>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</si>
  <si>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</si>
  <si>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</si>
  <si>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</si>
  <si>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</si>
  <si>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</si>
  <si>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</si>
  <si>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</si>
  <si>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</si>
  <si>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</si>
  <si>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</si>
  <si>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</si>
  <si>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</si>
  <si>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</si>
  <si>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</si>
  <si>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</si>
  <si>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</si>
  <si>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</si>
  <si>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</si>
  <si>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</si>
  <si>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</si>
  <si>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</si>
  <si>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</si>
  <si>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</si>
  <si>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</si>
  <si>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</si>
  <si>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</si>
  <si>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</si>
  <si>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</si>
  <si>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</si>
  <si>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</si>
  <si>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</si>
  <si>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</si>
  <si>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</si>
  <si>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</si>
  <si>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</si>
  <si>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</si>
  <si>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</si>
  <si>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</si>
  <si>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</si>
  <si>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</si>
  <si>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</si>
  <si>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</si>
  <si>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</si>
  <si>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</si>
  <si>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</si>
  <si>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</si>
  <si>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</si>
  <si>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</si>
  <si>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</si>
  <si>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</si>
  <si>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</si>
  <si>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</si>
  <si>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</si>
  <si>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</si>
  <si>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</si>
  <si>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</si>
  <si>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</si>
  <si>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</si>
  <si>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</si>
  <si>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</si>
  <si>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</si>
  <si>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</si>
  <si>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</si>
  <si>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</si>
  <si>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</si>
  <si>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</si>
  <si>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</si>
  <si>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</si>
  <si>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</si>
  <si>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</si>
  <si>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</si>
  <si>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</si>
  <si>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</si>
  <si>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</si>
  <si>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</si>
  <si>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</si>
  <si>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</si>
  <si>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</si>
  <si>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</si>
  <si>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</si>
  <si>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</si>
  <si>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</si>
  <si>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</si>
  <si>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</si>
  <si>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</si>
  <si>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</si>
  <si>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</si>
  <si>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</si>
  <si>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</si>
  <si>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</si>
  <si>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</si>
  <si>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</si>
  <si>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</si>
  <si>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</si>
  <si>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Заступник міського голови з питань діяльності виконавчих органів ради</t>
  </si>
  <si>
    <t>Світлана  ЄВДОЩЕНКО</t>
  </si>
  <si>
    <t>Код Функціональної класифікації видатків та кредитування бюджету</t>
  </si>
  <si>
    <t>Найменування інвестиційного прооекту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</si>
  <si>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</si>
  <si>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</si>
  <si>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</si>
  <si>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Додаток 5</t>
  </si>
  <si>
    <t xml:space="preserve">до рішення міської ради                            </t>
  </si>
  <si>
    <t xml:space="preserve">                                                                                      2021 р. №</t>
  </si>
  <si>
    <t>Додаток 6</t>
  </si>
  <si>
    <t>0117330</t>
  </si>
  <si>
    <t>0443</t>
  </si>
  <si>
    <t xml:space="preserve">до рішення міської ради            </t>
  </si>
  <si>
    <t>Обсяг капітальних вкладень місцевого бюджету у 2023 році, гривень</t>
  </si>
  <si>
    <t>Очікуваний рівень готовності проекту на кінець 2023 року, %</t>
  </si>
  <si>
    <t>0100000</t>
  </si>
  <si>
    <t>Баштанська міська рада</t>
  </si>
  <si>
    <t>0110000</t>
  </si>
  <si>
    <t>Будівництво 1 інших об'єктів комунальної власності</t>
  </si>
  <si>
    <t>Разом</t>
  </si>
  <si>
    <t>0117322</t>
  </si>
  <si>
    <t>Будівництво 1 медичних установ та закладів</t>
  </si>
  <si>
    <t>Виготовлення проєктно-кошторисної документації на відновлення (реконструкцію) приміщень поліклініки та інфекційного відділення КНП "Баштанська багатопрофільна лікарня"</t>
  </si>
  <si>
    <t>Виготовлення проєктно-кошторисної документації на відновлення (нове будівництво) адміністративного приміщення Баштанської міської ради по вул.Героїв Небесної сотні,38 м.Баштанка</t>
  </si>
  <si>
    <t>Виготовлення проєкту "Нове будівництво будівлі ЦНАП з готових роздільних блок -контейнерів по вул.Героїв Небесної Сотні,40а  в м.Баштанка Миколаївської області"</t>
  </si>
  <si>
    <t xml:space="preserve">Уточнені обсяги капітальних вкладень бюджету Баштанської міської територіальної громади у розрізі інвестиційних проектів у 2023 році
</t>
  </si>
  <si>
    <t>0600000</t>
  </si>
  <si>
    <t>Відділ освіти, молоді та спорту виконавчого комітету Баштанської міської ради</t>
  </si>
  <si>
    <t>0610000</t>
  </si>
  <si>
    <t>0617321</t>
  </si>
  <si>
    <t>7321</t>
  </si>
  <si>
    <t>Будівництво 1 освітніх установ та закладів</t>
  </si>
  <si>
    <t>Виготовлення робочого проекту (ПКД) по реконструкції нежитлової будівлі Плющівського ліцею Баштанської міської ради</t>
  </si>
  <si>
    <t>"Нове будівництво будівлі ЦНАП з готових роздільних блок -контейнерів по вул.Героїв Небесної Сотні,40а  в м.Баштанка Миколаївської області"</t>
  </si>
  <si>
    <t>1261</t>
  </si>
  <si>
    <t>0611261</t>
  </si>
  <si>
    <t>0990</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</si>
  <si>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</si>
  <si>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</si>
  <si>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</si>
  <si>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</si>
  <si>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 xml:space="preserve">Реконструкція протирадіаційного укриття №52107 в будівлі Баштанського ліцею №1 Баштанської міської ради </t>
  </si>
  <si>
    <t>Нове будівництво укриття цивільного захисту з модульних залізобетонних конструкцій на території ЗДО "Віночок"</t>
  </si>
  <si>
    <t xml:space="preserve"> грудня 2023 р.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</si>
</sst>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58">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0"/>
      <name val="Arial Cyr"/>
      <family val="0"/>
    </font>
    <font>
      <sz val="10"/>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1" borderId="0" applyNumberFormat="0" applyBorder="0" applyAlignment="0" applyProtection="0"/>
  </cellStyleXfs>
  <cellXfs count="184">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6" fillId="0" borderId="10" xfId="0" applyNumberFormat="1" applyFont="1" applyFill="1" applyBorder="1" applyAlignment="1">
      <alignment horizontal="center" vertical="center" wrapText="1"/>
    </xf>
    <xf numFmtId="0" fontId="56"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7" fillId="32" borderId="10" xfId="0" applyNumberFormat="1" applyFont="1" applyFill="1" applyBorder="1" applyAlignment="1">
      <alignment horizontal="center" vertical="center" wrapText="1"/>
    </xf>
    <xf numFmtId="0" fontId="57" fillId="32" borderId="10" xfId="0"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202" fontId="57"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7"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6" fillId="0" borderId="0" xfId="0" applyFont="1" applyFill="1" applyBorder="1" applyAlignment="1">
      <alignment/>
    </xf>
    <xf numFmtId="4" fontId="6" fillId="0" borderId="0" xfId="0" applyNumberFormat="1" applyFont="1" applyFill="1" applyBorder="1" applyAlignment="1">
      <alignment horizontal="center"/>
    </xf>
    <xf numFmtId="0" fontId="17" fillId="0" borderId="0" xfId="0" applyFont="1" applyFill="1" applyAlignment="1">
      <alignment horizontal="left" vertical="top" wrapText="1" indent="31"/>
    </xf>
    <xf numFmtId="0" fontId="19"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20" fillId="0" borderId="12" xfId="0" applyNumberFormat="1" applyFont="1" applyBorder="1" applyAlignment="1">
      <alignment horizontal="center" vertical="top" wrapText="1"/>
    </xf>
    <xf numFmtId="192" fontId="19" fillId="0" borderId="10" xfId="0" applyNumberFormat="1" applyFont="1" applyBorder="1" applyAlignment="1">
      <alignment vertical="top" wrapText="1"/>
    </xf>
    <xf numFmtId="0" fontId="17" fillId="32"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0" xfId="0" applyFont="1" applyFill="1" applyBorder="1" applyAlignment="1">
      <alignment vertical="center" wrapText="1"/>
    </xf>
    <xf numFmtId="0" fontId="19" fillId="0" borderId="10" xfId="0" applyFont="1" applyBorder="1" applyAlignment="1" quotePrefix="1">
      <alignment horizontal="center" vertical="center" wrapText="1"/>
    </xf>
    <xf numFmtId="0" fontId="19" fillId="0" borderId="10" xfId="0" applyFont="1" applyBorder="1" applyAlignment="1">
      <alignment horizontal="center" vertical="center" wrapText="1"/>
    </xf>
    <xf numFmtId="192" fontId="19" fillId="0" borderId="10" xfId="0" applyNumberFormat="1" applyFont="1" applyBorder="1" applyAlignment="1">
      <alignment horizontal="center" vertical="center" wrapText="1"/>
    </xf>
    <xf numFmtId="192" fontId="19" fillId="0" borderId="10" xfId="0" applyNumberFormat="1" applyFont="1" applyBorder="1" applyAlignment="1" quotePrefix="1">
      <alignment vertical="center" wrapText="1"/>
    </xf>
    <xf numFmtId="0" fontId="4" fillId="0" borderId="10" xfId="0" applyFont="1" applyFill="1" applyBorder="1" applyAlignment="1">
      <alignment vertical="center" wrapText="1"/>
    </xf>
    <xf numFmtId="0" fontId="0" fillId="0" borderId="12" xfId="0" applyFont="1" applyBorder="1" applyAlignment="1" quotePrefix="1">
      <alignment horizontal="center" vertical="top" wrapText="1"/>
    </xf>
    <xf numFmtId="192" fontId="0" fillId="0" borderId="10" xfId="0" applyNumberFormat="1" applyBorder="1" applyAlignment="1">
      <alignment vertical="top" wrapText="1"/>
    </xf>
    <xf numFmtId="0" fontId="5" fillId="0" borderId="10" xfId="0" applyFont="1" applyFill="1" applyBorder="1" applyAlignment="1">
      <alignment vertical="center" wrapText="1"/>
    </xf>
    <xf numFmtId="187" fontId="4" fillId="0" borderId="10" xfId="61" applyFont="1" applyFill="1" applyBorder="1" applyAlignment="1">
      <alignment vertical="center" wrapText="1"/>
    </xf>
    <xf numFmtId="0" fontId="21" fillId="6" borderId="10" xfId="0" applyFont="1" applyFill="1" applyBorder="1" applyAlignment="1">
      <alignment horizontal="justify" vertical="top" wrapText="1"/>
    </xf>
    <xf numFmtId="187" fontId="4" fillId="0" borderId="10" xfId="0" applyNumberFormat="1" applyFont="1" applyFill="1" applyBorder="1" applyAlignment="1">
      <alignment vertical="center" wrapText="1"/>
    </xf>
    <xf numFmtId="192" fontId="21" fillId="6" borderId="10" xfId="0" applyNumberFormat="1" applyFont="1" applyFill="1" applyBorder="1" applyAlignment="1">
      <alignment vertical="top" wrapText="1"/>
    </xf>
    <xf numFmtId="49" fontId="20" fillId="0" borderId="10" xfId="0" applyNumberFormat="1" applyFont="1" applyBorder="1" applyAlignment="1">
      <alignment vertical="top"/>
    </xf>
    <xf numFmtId="49" fontId="20" fillId="0" borderId="10" xfId="0" applyNumberFormat="1" applyFont="1" applyBorder="1" applyAlignment="1">
      <alignment horizontal="center" vertical="top" wrapText="1"/>
    </xf>
    <xf numFmtId="0" fontId="21" fillId="0" borderId="10" xfId="0" applyFont="1" applyBorder="1" applyAlignment="1">
      <alignment horizontal="left" vertical="top" wrapText="1"/>
    </xf>
    <xf numFmtId="49" fontId="20" fillId="0" borderId="10" xfId="0" applyNumberFormat="1" applyFont="1" applyBorder="1" applyAlignment="1">
      <alignment horizontal="center" vertical="top"/>
    </xf>
    <xf numFmtId="49" fontId="20" fillId="0" borderId="10" xfId="0" applyNumberFormat="1" applyFont="1" applyFill="1" applyBorder="1" applyAlignment="1">
      <alignment horizontal="center" vertical="top" wrapText="1"/>
    </xf>
    <xf numFmtId="0" fontId="20" fillId="0" borderId="10" xfId="0" applyFont="1" applyBorder="1" applyAlignment="1">
      <alignment horizontal="justify" vertical="top" wrapText="1"/>
    </xf>
    <xf numFmtId="0" fontId="5" fillId="0" borderId="10"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0" fontId="17" fillId="0" borderId="0" xfId="0" applyFont="1" applyFill="1" applyAlignment="1">
      <alignment horizontal="left" vertical="top" indent="31"/>
    </xf>
    <xf numFmtId="0" fontId="17" fillId="0" borderId="0" xfId="0" applyFont="1" applyFill="1" applyAlignment="1">
      <alignment horizontal="left" vertical="top" wrapText="1" indent="31"/>
    </xf>
    <xf numFmtId="0" fontId="17" fillId="0" borderId="0" xfId="0" applyFont="1" applyFill="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70" t="s">
        <v>39</v>
      </c>
      <c r="C35" s="170"/>
      <c r="D35" s="170"/>
      <c r="E35" s="170"/>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70" t="s">
        <v>381</v>
      </c>
      <c r="C18" s="170"/>
      <c r="D18" s="170"/>
      <c r="E18" s="170"/>
      <c r="F18" s="170"/>
      <c r="G18" s="170"/>
      <c r="H18" s="170"/>
      <c r="I18" s="170"/>
      <c r="J18" s="170"/>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70" t="s">
        <v>381</v>
      </c>
      <c r="C37" s="170"/>
      <c r="D37" s="170"/>
      <c r="E37" s="170"/>
      <c r="F37" s="170"/>
      <c r="G37" s="170"/>
      <c r="H37" s="170"/>
      <c r="I37" s="170"/>
      <c r="J37" s="170"/>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70" t="s">
        <v>381</v>
      </c>
      <c r="C39" s="170"/>
      <c r="D39" s="170"/>
      <c r="E39" s="170"/>
      <c r="F39" s="170"/>
      <c r="G39" s="170"/>
      <c r="H39" s="170"/>
      <c r="I39" s="170"/>
      <c r="J39" s="170"/>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4"/>
  <sheetViews>
    <sheetView tabSelected="1" view="pageBreakPreview" zoomScale="75" zoomScaleNormal="75" zoomScaleSheetLayoutView="75" workbookViewId="0" topLeftCell="B1">
      <pane ySplit="2580" topLeftCell="A4" activePane="bottomLeft" state="split"/>
      <selection pane="topLeft" activeCell="H5" sqref="H5"/>
      <selection pane="bottomLeft" activeCell="J5" sqref="J5"/>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11" width="22.875" style="17" customWidth="1"/>
    <col min="12" max="12" width="15.125" style="4" bestFit="1" customWidth="1"/>
    <col min="13" max="13" width="20.125" style="4" customWidth="1"/>
    <col min="14" max="16384" width="9.125" style="4" customWidth="1"/>
  </cols>
  <sheetData>
    <row r="1" spans="9:10" ht="18.75">
      <c r="I1" s="181" t="s">
        <v>512</v>
      </c>
      <c r="J1" s="181"/>
    </row>
    <row r="2" spans="9:10" ht="18.75">
      <c r="I2" s="182" t="s">
        <v>513</v>
      </c>
      <c r="J2" s="182"/>
    </row>
    <row r="3" spans="8:10" ht="18.75">
      <c r="H3" s="17" t="s">
        <v>515</v>
      </c>
      <c r="I3" s="181" t="s">
        <v>512</v>
      </c>
      <c r="J3" s="181"/>
    </row>
    <row r="4" spans="8:10" ht="18.75">
      <c r="H4" s="17" t="s">
        <v>518</v>
      </c>
      <c r="I4" s="141"/>
      <c r="J4" s="141"/>
    </row>
    <row r="5" spans="8:10" ht="18.75">
      <c r="H5" s="17" t="s">
        <v>549</v>
      </c>
      <c r="I5" s="141"/>
      <c r="J5" s="141"/>
    </row>
    <row r="6" spans="2:11" s="128" customFormat="1" ht="18.75">
      <c r="B6" s="129"/>
      <c r="C6" s="130"/>
      <c r="D6" s="131"/>
      <c r="E6" s="131"/>
      <c r="F6" s="129"/>
      <c r="G6" s="129"/>
      <c r="H6" s="129"/>
      <c r="I6" s="183" t="s">
        <v>514</v>
      </c>
      <c r="J6" s="183"/>
      <c r="K6" s="129"/>
    </row>
    <row r="7" spans="1:11" ht="27.75" customHeight="1">
      <c r="A7" s="177" t="s">
        <v>531</v>
      </c>
      <c r="B7" s="177"/>
      <c r="C7" s="177"/>
      <c r="D7" s="177"/>
      <c r="E7" s="177"/>
      <c r="F7" s="177"/>
      <c r="G7" s="177"/>
      <c r="H7" s="177"/>
      <c r="I7" s="177"/>
      <c r="J7" s="177"/>
      <c r="K7" s="177"/>
    </row>
    <row r="8" spans="1:11" ht="21" customHeight="1">
      <c r="A8" s="178">
        <v>14502000000</v>
      </c>
      <c r="B8" s="178"/>
      <c r="C8" s="133"/>
      <c r="D8" s="133"/>
      <c r="E8" s="133"/>
      <c r="F8" s="133"/>
      <c r="G8" s="133"/>
      <c r="H8" s="133"/>
      <c r="I8" s="133"/>
      <c r="J8" s="133"/>
      <c r="K8" s="133"/>
    </row>
    <row r="9" spans="1:11" ht="18" customHeight="1">
      <c r="A9" s="179" t="s">
        <v>502</v>
      </c>
      <c r="B9" s="179"/>
      <c r="C9" s="133"/>
      <c r="D9" s="133"/>
      <c r="E9" s="133"/>
      <c r="F9" s="133"/>
      <c r="G9" s="133"/>
      <c r="H9" s="133"/>
      <c r="I9" s="133"/>
      <c r="J9" s="133"/>
      <c r="K9" s="133"/>
    </row>
    <row r="10" spans="1:11" s="132" customFormat="1" ht="144" customHeight="1">
      <c r="A10" s="45" t="s">
        <v>503</v>
      </c>
      <c r="B10" s="45" t="s">
        <v>501</v>
      </c>
      <c r="C10" s="136" t="s">
        <v>507</v>
      </c>
      <c r="D10" s="45" t="s">
        <v>504</v>
      </c>
      <c r="E10" s="138"/>
      <c r="F10" s="137" t="s">
        <v>508</v>
      </c>
      <c r="G10" s="45" t="s">
        <v>509</v>
      </c>
      <c r="H10" s="45" t="s">
        <v>510</v>
      </c>
      <c r="I10" s="45" t="s">
        <v>511</v>
      </c>
      <c r="J10" s="45" t="s">
        <v>519</v>
      </c>
      <c r="K10" s="45" t="s">
        <v>520</v>
      </c>
    </row>
    <row r="11" spans="1:11" ht="15" customHeight="1">
      <c r="A11" s="3">
        <v>1</v>
      </c>
      <c r="B11" s="3">
        <v>2</v>
      </c>
      <c r="C11" s="147">
        <v>3</v>
      </c>
      <c r="D11" s="3">
        <v>4</v>
      </c>
      <c r="E11" s="134"/>
      <c r="F11" s="134">
        <v>5</v>
      </c>
      <c r="G11" s="3">
        <v>6</v>
      </c>
      <c r="H11" s="3">
        <v>7</v>
      </c>
      <c r="I11" s="3">
        <v>8</v>
      </c>
      <c r="J11" s="3">
        <v>9</v>
      </c>
      <c r="K11" s="3">
        <v>10</v>
      </c>
    </row>
    <row r="12" spans="1:11" ht="27" customHeight="1">
      <c r="A12" s="150" t="s">
        <v>521</v>
      </c>
      <c r="B12" s="151"/>
      <c r="C12" s="152"/>
      <c r="D12" s="153" t="s">
        <v>522</v>
      </c>
      <c r="E12" s="148"/>
      <c r="F12" s="154"/>
      <c r="G12" s="154"/>
      <c r="H12" s="154"/>
      <c r="I12" s="154"/>
      <c r="J12" s="154"/>
      <c r="K12" s="154"/>
    </row>
    <row r="13" spans="1:11" s="52" customFormat="1" ht="23.25" customHeight="1">
      <c r="A13" s="150" t="s">
        <v>523</v>
      </c>
      <c r="B13" s="151"/>
      <c r="C13" s="152"/>
      <c r="D13" s="153" t="s">
        <v>522</v>
      </c>
      <c r="E13" s="149"/>
      <c r="F13" s="154"/>
      <c r="G13" s="154"/>
      <c r="H13" s="154"/>
      <c r="I13" s="154"/>
      <c r="J13" s="154"/>
      <c r="K13" s="154"/>
    </row>
    <row r="14" spans="1:11" s="52" customFormat="1" ht="73.5" customHeight="1">
      <c r="A14" s="142" t="s">
        <v>516</v>
      </c>
      <c r="B14" s="155">
        <v>7330</v>
      </c>
      <c r="C14" s="144" t="s">
        <v>517</v>
      </c>
      <c r="D14" s="156" t="s">
        <v>524</v>
      </c>
      <c r="E14" s="149"/>
      <c r="F14" s="157" t="s">
        <v>529</v>
      </c>
      <c r="G14" s="154">
        <v>2023</v>
      </c>
      <c r="H14" s="158">
        <f>1500000-1500000</f>
        <v>0</v>
      </c>
      <c r="I14" s="158">
        <f>1500000-1500000</f>
        <v>0</v>
      </c>
      <c r="J14" s="158">
        <f>1500000-1500000</f>
        <v>0</v>
      </c>
      <c r="K14" s="154"/>
    </row>
    <row r="15" spans="1:11" s="52" customFormat="1" ht="61.5" customHeight="1">
      <c r="A15" s="142"/>
      <c r="B15" s="155"/>
      <c r="C15" s="144"/>
      <c r="D15" s="156"/>
      <c r="E15" s="149"/>
      <c r="F15" s="157" t="s">
        <v>530</v>
      </c>
      <c r="G15" s="154">
        <v>2023</v>
      </c>
      <c r="H15" s="158">
        <v>172660</v>
      </c>
      <c r="I15" s="158">
        <v>172660</v>
      </c>
      <c r="J15" s="158">
        <v>172660</v>
      </c>
      <c r="K15" s="154">
        <v>100</v>
      </c>
    </row>
    <row r="16" spans="1:11" s="52" customFormat="1" ht="61.5" customHeight="1">
      <c r="A16" s="142"/>
      <c r="B16" s="155"/>
      <c r="C16" s="144"/>
      <c r="D16" s="156"/>
      <c r="E16" s="149"/>
      <c r="F16" s="157" t="s">
        <v>539</v>
      </c>
      <c r="G16" s="154">
        <v>2023</v>
      </c>
      <c r="H16" s="158">
        <f>1400000-240219+515478</f>
        <v>1675259</v>
      </c>
      <c r="I16" s="158">
        <f>1400000-240219+515478</f>
        <v>1675259</v>
      </c>
      <c r="J16" s="158">
        <f>1400000-240219+515478</f>
        <v>1675259</v>
      </c>
      <c r="K16" s="154">
        <v>100</v>
      </c>
    </row>
    <row r="17" spans="1:11" s="52" customFormat="1" ht="74.25" customHeight="1">
      <c r="A17" s="142" t="s">
        <v>526</v>
      </c>
      <c r="B17" s="155">
        <v>7322</v>
      </c>
      <c r="C17" s="144" t="s">
        <v>517</v>
      </c>
      <c r="D17" s="156" t="s">
        <v>527</v>
      </c>
      <c r="E17" s="149"/>
      <c r="F17" s="157" t="s">
        <v>528</v>
      </c>
      <c r="G17" s="154">
        <v>2023</v>
      </c>
      <c r="H17" s="158">
        <v>1239000</v>
      </c>
      <c r="I17" s="158">
        <f>2000000-1211000</f>
        <v>789000</v>
      </c>
      <c r="J17" s="158">
        <f>2000000-1211000</f>
        <v>789000</v>
      </c>
      <c r="K17" s="154">
        <v>100</v>
      </c>
    </row>
    <row r="18" spans="1:11" s="52" customFormat="1" ht="23.25" customHeight="1">
      <c r="A18" s="150"/>
      <c r="B18" s="151"/>
      <c r="C18" s="152"/>
      <c r="D18" s="159" t="s">
        <v>525</v>
      </c>
      <c r="E18" s="149"/>
      <c r="F18" s="154"/>
      <c r="G18" s="154">
        <v>2023</v>
      </c>
      <c r="H18" s="160">
        <f>H14+H17+H15+H16</f>
        <v>3086919</v>
      </c>
      <c r="I18" s="160">
        <f>I14+I17+I15+I16</f>
        <v>2636919</v>
      </c>
      <c r="J18" s="160">
        <f>J14+J17+J15+J16</f>
        <v>2636919</v>
      </c>
      <c r="K18" s="154">
        <v>100</v>
      </c>
    </row>
    <row r="19" spans="1:11" s="52" customFormat="1" ht="30" customHeight="1">
      <c r="A19" s="165" t="s">
        <v>532</v>
      </c>
      <c r="B19" s="162"/>
      <c r="C19" s="163"/>
      <c r="D19" s="164" t="s">
        <v>533</v>
      </c>
      <c r="E19" s="149"/>
      <c r="F19" s="154"/>
      <c r="G19" s="154"/>
      <c r="H19" s="160"/>
      <c r="I19" s="160"/>
      <c r="J19" s="160"/>
      <c r="K19" s="154"/>
    </row>
    <row r="20" spans="1:11" s="52" customFormat="1" ht="37.5" customHeight="1">
      <c r="A20" s="165" t="s">
        <v>534</v>
      </c>
      <c r="B20" s="162"/>
      <c r="C20" s="163"/>
      <c r="D20" s="164" t="s">
        <v>533</v>
      </c>
      <c r="E20" s="149"/>
      <c r="F20" s="154"/>
      <c r="G20" s="154"/>
      <c r="H20" s="160"/>
      <c r="I20" s="160"/>
      <c r="J20" s="160"/>
      <c r="K20" s="154"/>
    </row>
    <row r="21" spans="1:11" s="52" customFormat="1" ht="60.75" customHeight="1">
      <c r="A21" s="165" t="s">
        <v>535</v>
      </c>
      <c r="B21" s="165" t="s">
        <v>536</v>
      </c>
      <c r="C21" s="166" t="s">
        <v>517</v>
      </c>
      <c r="D21" s="167" t="s">
        <v>537</v>
      </c>
      <c r="E21" s="149"/>
      <c r="F21" s="168" t="s">
        <v>548</v>
      </c>
      <c r="G21" s="154">
        <v>2023</v>
      </c>
      <c r="H21" s="160">
        <v>4000000</v>
      </c>
      <c r="I21" s="160">
        <v>4000000</v>
      </c>
      <c r="J21" s="160">
        <v>4000000</v>
      </c>
      <c r="K21" s="154">
        <v>100</v>
      </c>
    </row>
    <row r="22" spans="1:11" s="52" customFormat="1" ht="69.75" customHeight="1">
      <c r="A22" s="165"/>
      <c r="B22" s="165"/>
      <c r="C22" s="166"/>
      <c r="D22" s="167"/>
      <c r="E22" s="149"/>
      <c r="F22" s="168" t="s">
        <v>538</v>
      </c>
      <c r="G22" s="154">
        <v>2023</v>
      </c>
      <c r="H22" s="160">
        <v>55180</v>
      </c>
      <c r="I22" s="160">
        <v>55180</v>
      </c>
      <c r="J22" s="160">
        <v>55180</v>
      </c>
      <c r="K22" s="154">
        <v>100</v>
      </c>
    </row>
    <row r="23" spans="1:11" s="52" customFormat="1" ht="69.75" customHeight="1">
      <c r="A23" s="165" t="s">
        <v>541</v>
      </c>
      <c r="B23" s="165" t="s">
        <v>540</v>
      </c>
      <c r="C23" s="166" t="s">
        <v>542</v>
      </c>
      <c r="D23" s="167" t="s">
        <v>543</v>
      </c>
      <c r="E23" s="149"/>
      <c r="F23" s="168" t="s">
        <v>547</v>
      </c>
      <c r="G23" s="154">
        <v>2023</v>
      </c>
      <c r="H23" s="160">
        <v>9300000</v>
      </c>
      <c r="I23" s="160">
        <v>4650000</v>
      </c>
      <c r="J23" s="160">
        <f>4650000+408998</f>
        <v>5058998</v>
      </c>
      <c r="K23" s="154">
        <v>100</v>
      </c>
    </row>
    <row r="24" spans="1:11" s="52" customFormat="1" ht="67.5" customHeight="1">
      <c r="A24" s="165" t="s">
        <v>544</v>
      </c>
      <c r="B24" s="165" t="s">
        <v>545</v>
      </c>
      <c r="C24" s="166" t="s">
        <v>542</v>
      </c>
      <c r="D24" s="167" t="s">
        <v>546</v>
      </c>
      <c r="E24" s="149"/>
      <c r="F24" s="168" t="s">
        <v>547</v>
      </c>
      <c r="G24" s="154">
        <v>2023</v>
      </c>
      <c r="H24" s="160">
        <v>9300000</v>
      </c>
      <c r="I24" s="160">
        <v>4650000</v>
      </c>
      <c r="J24" s="160">
        <f>4650000+5070000</f>
        <v>9720000</v>
      </c>
      <c r="K24" s="154">
        <v>100</v>
      </c>
    </row>
    <row r="25" spans="1:11" s="52" customFormat="1" ht="33" customHeight="1">
      <c r="A25" s="150"/>
      <c r="B25" s="151"/>
      <c r="C25" s="152"/>
      <c r="D25" s="159" t="s">
        <v>525</v>
      </c>
      <c r="E25" s="149"/>
      <c r="F25" s="154"/>
      <c r="G25" s="154">
        <v>2023</v>
      </c>
      <c r="H25" s="160">
        <f>H21+H22+H23+H24</f>
        <v>22655180</v>
      </c>
      <c r="I25" s="160">
        <f>I21+I22+I23+I24</f>
        <v>13355180</v>
      </c>
      <c r="J25" s="160">
        <f>J21+J22+J23+J24</f>
        <v>18834178</v>
      </c>
      <c r="K25" s="154">
        <v>100</v>
      </c>
    </row>
    <row r="26" spans="1:11" s="52" customFormat="1" ht="23.25" customHeight="1">
      <c r="A26" s="150"/>
      <c r="B26" s="151"/>
      <c r="C26" s="152"/>
      <c r="D26" s="161" t="s">
        <v>273</v>
      </c>
      <c r="E26" s="149"/>
      <c r="F26" s="154"/>
      <c r="G26" s="154">
        <v>2023</v>
      </c>
      <c r="H26" s="160">
        <f>H18+H25</f>
        <v>25742099</v>
      </c>
      <c r="I26" s="160">
        <f>I18+I25</f>
        <v>15992099</v>
      </c>
      <c r="J26" s="160">
        <f>J18+J25</f>
        <v>21471097</v>
      </c>
      <c r="K26" s="154">
        <v>100</v>
      </c>
    </row>
    <row r="27" spans="1:11" s="52" customFormat="1" ht="29.25" customHeight="1">
      <c r="A27" s="154"/>
      <c r="B27" s="154"/>
      <c r="C27" s="154"/>
      <c r="D27" s="154"/>
      <c r="E27" s="149"/>
      <c r="F27" s="154"/>
      <c r="G27" s="154"/>
      <c r="H27" s="154"/>
      <c r="I27" s="154"/>
      <c r="J27" s="154"/>
      <c r="K27" s="154"/>
    </row>
    <row r="28" spans="1:11" s="52" customFormat="1" ht="12" customHeight="1">
      <c r="A28" s="149"/>
      <c r="B28" s="149"/>
      <c r="C28" s="149"/>
      <c r="D28" s="149"/>
      <c r="E28" s="149"/>
      <c r="F28" s="149"/>
      <c r="G28" s="149"/>
      <c r="H28" s="149"/>
      <c r="I28" s="149"/>
      <c r="J28" s="149"/>
      <c r="K28" s="149"/>
    </row>
    <row r="29" spans="1:11" s="52" customFormat="1" ht="12" customHeight="1">
      <c r="A29" s="77"/>
      <c r="B29" s="146"/>
      <c r="C29" s="146"/>
      <c r="D29" s="146"/>
      <c r="E29" s="80"/>
      <c r="F29" s="80"/>
      <c r="G29" s="80"/>
      <c r="H29" s="80"/>
      <c r="I29" s="80"/>
      <c r="J29" s="80"/>
      <c r="K29" s="80"/>
    </row>
    <row r="30" spans="1:15" ht="36" customHeight="1">
      <c r="A30" s="180" t="s">
        <v>505</v>
      </c>
      <c r="B30" s="180"/>
      <c r="C30" s="180"/>
      <c r="D30" s="180"/>
      <c r="H30" s="139" t="s">
        <v>506</v>
      </c>
      <c r="I30" s="135"/>
      <c r="J30" s="135"/>
      <c r="K30" s="135"/>
      <c r="L30" s="142"/>
      <c r="M30" s="143"/>
      <c r="N30" s="144"/>
      <c r="O30" s="145"/>
    </row>
    <row r="31" spans="8:11" ht="15" customHeight="1">
      <c r="H31" s="135"/>
      <c r="I31" s="135"/>
      <c r="J31" s="135"/>
      <c r="K31" s="135"/>
    </row>
    <row r="32" ht="15">
      <c r="K32" s="140"/>
    </row>
    <row r="33" ht="15">
      <c r="K33" s="140"/>
    </row>
    <row r="34" ht="15">
      <c r="K34" s="140" t="e">
        <f>#REF!+#REF!</f>
        <v>#REF!</v>
      </c>
    </row>
  </sheetData>
  <sheetProtection/>
  <mergeCells count="8">
    <mergeCell ref="A7:K7"/>
    <mergeCell ref="A8:B8"/>
    <mergeCell ref="A9:B9"/>
    <mergeCell ref="A30:D30"/>
    <mergeCell ref="I1:J1"/>
    <mergeCell ref="I2:J2"/>
    <mergeCell ref="I6:J6"/>
    <mergeCell ref="I3:J3"/>
  </mergeCells>
  <printOptions/>
  <pageMargins left="0.4724409448818898" right="0.1968503937007874" top="0.7086614173228347" bottom="0.2362204724409449" header="0.35433070866141736" footer="0.15748031496062992"/>
  <pageSetup horizontalDpi="600" verticalDpi="600" orientation="landscape" paperSize="9" scale="55"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69" t="s">
        <v>485</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71"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72"/>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70" t="s">
        <v>476</v>
      </c>
      <c r="C25" s="170"/>
      <c r="D25" s="170"/>
      <c r="E25" s="170"/>
      <c r="F25" s="170"/>
      <c r="G25" s="170"/>
      <c r="H25" s="170"/>
      <c r="I25" s="170"/>
      <c r="J25" s="170"/>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69" t="s">
        <v>260</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32"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70" t="s">
        <v>381</v>
      </c>
      <c r="C13" s="170"/>
      <c r="D13" s="170"/>
      <c r="E13" s="170"/>
      <c r="F13" s="170"/>
      <c r="G13" s="170"/>
      <c r="H13" s="170"/>
      <c r="I13" s="170"/>
      <c r="J13" s="170"/>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70" t="s">
        <v>39</v>
      </c>
      <c r="C16" s="170"/>
      <c r="D16" s="170"/>
      <c r="E16" s="170"/>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212</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212</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70" t="s">
        <v>39</v>
      </c>
      <c r="C44" s="170"/>
      <c r="D44" s="170"/>
      <c r="E44" s="170"/>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70" t="s">
        <v>39</v>
      </c>
      <c r="C23" s="170"/>
      <c r="D23" s="170"/>
      <c r="E23" s="170"/>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69" t="s">
        <v>248</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70" t="s">
        <v>39</v>
      </c>
      <c r="C18" s="170"/>
      <c r="D18" s="170"/>
      <c r="E18" s="170"/>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70" t="s">
        <v>39</v>
      </c>
      <c r="C37" s="170"/>
      <c r="D37" s="170"/>
      <c r="E37" s="170"/>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70" t="s">
        <v>39</v>
      </c>
      <c r="C101" s="170"/>
      <c r="D101" s="170"/>
      <c r="E101" s="170"/>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70" t="s">
        <v>39</v>
      </c>
      <c r="C32" s="170"/>
      <c r="D32" s="170"/>
      <c r="E32" s="170"/>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69" t="s">
        <v>57</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70" t="s">
        <v>39</v>
      </c>
      <c r="C34" s="170"/>
      <c r="D34" s="170"/>
      <c r="E34" s="170"/>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69" t="s">
        <v>248</v>
      </c>
      <c r="B1" s="169"/>
      <c r="C1" s="169"/>
      <c r="D1" s="169"/>
      <c r="E1" s="169"/>
      <c r="F1" s="169"/>
      <c r="G1" s="169"/>
      <c r="H1" s="16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70" t="s">
        <v>39</v>
      </c>
      <c r="C32" s="170"/>
      <c r="D32" s="170"/>
      <c r="E32" s="170"/>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260</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70" t="s">
        <v>381</v>
      </c>
      <c r="C52" s="170"/>
      <c r="D52" s="170"/>
      <c r="E52" s="170"/>
      <c r="F52" s="170"/>
      <c r="G52" s="170"/>
      <c r="H52" s="170"/>
      <c r="I52" s="170"/>
      <c r="J52" s="170"/>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69" t="s">
        <v>451</v>
      </c>
      <c r="B1" s="169"/>
      <c r="C1" s="169"/>
      <c r="D1" s="169"/>
      <c r="E1" s="169"/>
      <c r="F1" s="169"/>
      <c r="G1" s="169"/>
      <c r="H1" s="169"/>
      <c r="I1" s="169"/>
      <c r="J1" s="169"/>
      <c r="K1" s="169"/>
      <c r="L1" s="169"/>
      <c r="M1" s="169"/>
      <c r="N1" s="169"/>
      <c r="O1" s="169"/>
      <c r="P1" s="169"/>
      <c r="Q1" s="169"/>
      <c r="R1" s="169"/>
      <c r="S1" s="16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71" t="s">
        <v>12</v>
      </c>
      <c r="B3" s="171" t="s">
        <v>254</v>
      </c>
      <c r="C3" s="171" t="s">
        <v>256</v>
      </c>
      <c r="D3" s="171" t="s">
        <v>269</v>
      </c>
      <c r="E3" s="171" t="s">
        <v>258</v>
      </c>
      <c r="F3" s="171" t="s">
        <v>259</v>
      </c>
      <c r="G3" s="171" t="s">
        <v>257</v>
      </c>
      <c r="H3" s="171" t="s">
        <v>250</v>
      </c>
      <c r="I3" s="171" t="s">
        <v>11</v>
      </c>
      <c r="J3" s="171" t="s">
        <v>251</v>
      </c>
      <c r="K3" s="171" t="s">
        <v>16</v>
      </c>
      <c r="L3" s="173" t="s">
        <v>241</v>
      </c>
      <c r="M3" s="174"/>
      <c r="N3" s="53" t="s">
        <v>252</v>
      </c>
      <c r="O3" s="175" t="s">
        <v>242</v>
      </c>
      <c r="P3" s="176"/>
      <c r="Q3" s="175" t="s">
        <v>253</v>
      </c>
      <c r="R3" s="176"/>
      <c r="S3" s="171" t="s">
        <v>255</v>
      </c>
    </row>
    <row r="4" spans="1:19" s="54" customFormat="1" ht="129.75" customHeight="1">
      <c r="A4" s="172"/>
      <c r="B4" s="172"/>
      <c r="C4" s="172"/>
      <c r="D4" s="172"/>
      <c r="E4" s="172"/>
      <c r="F4" s="172"/>
      <c r="G4" s="172"/>
      <c r="H4" s="172"/>
      <c r="I4" s="172"/>
      <c r="J4" s="172"/>
      <c r="K4" s="172"/>
      <c r="L4" s="53" t="s">
        <v>273</v>
      </c>
      <c r="M4" s="60" t="s">
        <v>274</v>
      </c>
      <c r="N4" s="53"/>
      <c r="O4" s="75" t="s">
        <v>273</v>
      </c>
      <c r="P4" s="76" t="s">
        <v>274</v>
      </c>
      <c r="Q4" s="75" t="s">
        <v>273</v>
      </c>
      <c r="R4" s="76" t="s">
        <v>274</v>
      </c>
      <c r="S4" s="17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70" t="s">
        <v>381</v>
      </c>
      <c r="C30" s="170"/>
      <c r="D30" s="170"/>
      <c r="E30" s="170"/>
      <c r="F30" s="170"/>
      <c r="G30" s="170"/>
      <c r="H30" s="170"/>
      <c r="I30" s="170"/>
      <c r="J30" s="170"/>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2023-12-13T10:05:17Z</cp:lastPrinted>
  <dcterms:created xsi:type="dcterms:W3CDTF">2013-04-10T04:31:25Z</dcterms:created>
  <dcterms:modified xsi:type="dcterms:W3CDTF">2023-12-13T10:09:50Z</dcterms:modified>
  <cp:category/>
  <cp:version/>
  <cp:contentType/>
  <cp:contentStatus/>
</cp:coreProperties>
</file>