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'2020-6'!$A$1:$K$29</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<sst xmlns="http://schemas.openxmlformats.org/spreadsheetml/2006/main" count="2090" uniqueCount="542">
  <si>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</si>
  <si>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</si>
  <si>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</si>
  <si>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</si>
  <si>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</si>
  <si>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</si>
  <si>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</si>
  <si>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</si>
  <si>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</si>
  <si>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</si>
  <si>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</si>
  <si>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</si>
  <si>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</si>
  <si>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</si>
  <si>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</si>
  <si>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</si>
  <si>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</si>
  <si>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</si>
  <si>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</si>
  <si>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</si>
  <si>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</si>
  <si>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</si>
  <si>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</si>
  <si>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</si>
  <si>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</si>
  <si>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</si>
  <si>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</si>
  <si>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</si>
  <si>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</si>
  <si>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</si>
  <si>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</si>
  <si>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</si>
  <si>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</si>
  <si>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</si>
  <si>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</si>
  <si>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</si>
  <si>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</si>
  <si>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</si>
  <si>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</si>
  <si>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</si>
  <si>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</si>
  <si>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</si>
  <si>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</si>
  <si>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</si>
  <si>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</si>
  <si>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</si>
  <si>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</si>
  <si>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</si>
  <si>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</si>
  <si>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</si>
  <si>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</si>
  <si>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</si>
  <si>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</si>
  <si>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</si>
  <si>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</si>
  <si>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</si>
  <si>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</si>
  <si>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</si>
  <si>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</si>
  <si>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</si>
  <si>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</si>
  <si>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</si>
  <si>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</si>
  <si>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</si>
  <si>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</si>
  <si>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</si>
  <si>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</si>
  <si>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</si>
  <si>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</si>
  <si>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</si>
  <si>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</si>
  <si>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</si>
  <si>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</si>
  <si>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</si>
  <si>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</si>
  <si>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</si>
  <si>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</si>
  <si>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</si>
  <si>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</si>
  <si>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</si>
  <si>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</si>
  <si>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</si>
  <si>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</si>
  <si>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</si>
  <si>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</si>
  <si>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</si>
  <si>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</si>
  <si>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</si>
  <si>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</si>
  <si>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</si>
  <si>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</si>
  <si>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</si>
  <si>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</si>
  <si>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</si>
  <si>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</si>
  <si>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</si>
  <si>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</si>
  <si>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</si>
  <si>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</si>
  <si>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</si>
  <si>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</si>
  <si>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</si>
  <si>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</si>
  <si>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</si>
  <si>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</si>
  <si>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</si>
  <si>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</si>
  <si>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</si>
  <si>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</si>
  <si>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</si>
  <si>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</si>
  <si>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</si>
  <si>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</si>
  <si>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</si>
  <si>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</si>
  <si>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</si>
  <si>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</si>
  <si>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</si>
  <si>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</si>
  <si>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</si>
  <si>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</si>
  <si>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</si>
  <si>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</si>
  <si>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</si>
  <si>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</si>
  <si>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</si>
  <si>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</si>
  <si>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</si>
  <si>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</si>
  <si>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</si>
  <si>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</si>
  <si>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</si>
  <si>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</si>
  <si>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</si>
  <si>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</si>
  <si>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</si>
  <si>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</si>
  <si>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</si>
  <si>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</si>
  <si>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</si>
  <si>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</si>
  <si>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</si>
  <si>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</si>
  <si>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</si>
  <si>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</si>
  <si>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</si>
  <si>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</si>
  <si>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</si>
  <si>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</si>
  <si>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</si>
  <si>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</si>
  <si>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</si>
  <si>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</si>
  <si>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</si>
  <si>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</si>
  <si>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</si>
  <si>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</si>
  <si>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</si>
  <si>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</si>
  <si>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</si>
  <si>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</si>
  <si>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</si>
  <si>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</si>
  <si>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</si>
  <si>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</si>
  <si>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</si>
  <si>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</si>
  <si>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</si>
  <si>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</si>
  <si>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</si>
  <si>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</si>
  <si>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</si>
  <si>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</si>
  <si>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</si>
  <si>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</si>
  <si>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</si>
  <si>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</si>
  <si>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</si>
  <si>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</si>
  <si>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</si>
  <si>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</si>
  <si>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</si>
  <si>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</si>
  <si>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</si>
  <si>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</si>
  <si>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</si>
  <si>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</si>
  <si>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</si>
  <si>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</si>
  <si>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</si>
  <si>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</si>
  <si>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</si>
  <si>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</si>
  <si>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</si>
  <si>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</si>
  <si>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</si>
  <si>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</si>
  <si>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</si>
  <si>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</si>
  <si>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</si>
  <si>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</si>
  <si>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</si>
  <si>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</si>
  <si>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</si>
  <si>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</si>
  <si>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</si>
  <si>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</si>
  <si>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</si>
  <si>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</si>
  <si>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</si>
  <si>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</si>
  <si>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</si>
  <si>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</si>
  <si>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</si>
  <si>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</si>
  <si>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</si>
  <si>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</si>
  <si>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</si>
  <si>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</si>
  <si>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</si>
  <si>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</si>
  <si>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</si>
  <si>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</si>
  <si>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</si>
  <si>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</si>
  <si>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</si>
  <si>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</si>
  <si>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</si>
  <si>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</si>
  <si>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</si>
  <si>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</si>
  <si>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</si>
  <si>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</si>
  <si>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</si>
  <si>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</si>
  <si>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</si>
  <si>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</si>
  <si>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</si>
  <si>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</si>
  <si>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</si>
  <si>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</si>
  <si>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</si>
  <si>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</si>
  <si>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</si>
  <si>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</si>
  <si>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</si>
  <si>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</si>
  <si>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</si>
  <si>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</si>
  <si>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</si>
  <si>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</si>
  <si>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</si>
  <si>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</si>
  <si>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</si>
  <si>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</si>
  <si>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</si>
  <si>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</si>
  <si>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</si>
  <si>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</si>
  <si>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</si>
  <si>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</si>
  <si>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</si>
  <si>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</si>
  <si>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</si>
  <si>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</si>
  <si>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</si>
  <si>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</si>
  <si>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</si>
  <si>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</si>
  <si>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</si>
  <si>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</si>
  <si>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</si>
  <si>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</si>
  <si>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</si>
  <si>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</si>
  <si>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</si>
  <si>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</si>
  <si>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</si>
  <si>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</si>
  <si>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</si>
  <si>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</si>
  <si>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</si>
  <si>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</si>
  <si>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</si>
  <si>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</si>
  <si>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</si>
  <si>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</si>
  <si>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</si>
  <si>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</si>
  <si>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</si>
  <si>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</si>
  <si>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</si>
  <si>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</si>
  <si>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</si>
  <si>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</si>
  <si>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</si>
  <si>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</si>
  <si>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</si>
  <si>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</si>
  <si>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</si>
  <si>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</si>
  <si>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</si>
  <si>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</si>
  <si>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</si>
  <si>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</si>
  <si>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</si>
  <si>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</si>
  <si>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</si>
  <si>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</si>
  <si>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</si>
  <si>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</si>
  <si>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</si>
  <si>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</si>
  <si>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</si>
  <si>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</si>
  <si>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</si>
  <si>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</si>
  <si>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</si>
  <si>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</si>
  <si>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</si>
  <si>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</si>
  <si>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</si>
  <si>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</si>
  <si>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</si>
  <si>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</si>
  <si>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</si>
  <si>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</si>
  <si>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</si>
  <si>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</si>
  <si>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</si>
  <si>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</si>
  <si>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</si>
  <si>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</si>
  <si>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</si>
  <si>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</si>
  <si>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</si>
  <si>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</si>
  <si>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</si>
  <si>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</si>
  <si>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</si>
  <si>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</si>
  <si>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</si>
  <si>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</si>
  <si>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</si>
  <si>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</si>
  <si>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</si>
  <si>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</si>
  <si>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</si>
  <si>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</si>
  <si>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</si>
  <si>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</si>
  <si>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</si>
  <si>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</si>
  <si>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</si>
  <si>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</si>
  <si>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</si>
  <si>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</si>
  <si>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</si>
  <si>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</si>
  <si>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</si>
  <si>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</si>
  <si>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</si>
  <si>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</si>
  <si>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</si>
  <si>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</si>
  <si>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</si>
  <si>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</si>
  <si>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</si>
  <si>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</si>
  <si>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</si>
  <si>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</si>
  <si>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</si>
  <si>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</si>
  <si>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</si>
  <si>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</si>
  <si>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</si>
  <si>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</si>
  <si>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</si>
  <si>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</si>
  <si>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</si>
  <si>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</si>
  <si>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</si>
  <si>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</si>
  <si>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</si>
  <si>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</si>
  <si>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</si>
  <si>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</si>
  <si>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</si>
  <si>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</si>
  <si>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</si>
  <si>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</si>
  <si>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</si>
  <si>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</si>
  <si>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</si>
  <si>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</si>
  <si>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</si>
  <si>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</si>
  <si>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</si>
  <si>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</si>
  <si>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</si>
  <si>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</si>
  <si>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</si>
  <si>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</si>
  <si>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</si>
  <si>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</si>
  <si>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</si>
  <si>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</si>
  <si>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</si>
  <si>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</si>
  <si>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</si>
  <si>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</si>
  <si>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</si>
  <si>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</si>
  <si>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</si>
  <si>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</si>
  <si>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</si>
  <si>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</si>
  <si>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</si>
  <si>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</si>
  <si>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</si>
  <si>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</si>
  <si>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</si>
  <si>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</si>
  <si>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</si>
  <si>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</si>
  <si>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</si>
  <si>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</si>
  <si>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</si>
  <si>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</si>
  <si>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</si>
  <si>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</si>
  <si>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</si>
  <si>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</si>
  <si>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</si>
  <si>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</si>
  <si>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</si>
  <si>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</si>
  <si>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</si>
  <si>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</si>
  <si>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</si>
  <si>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</si>
  <si>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</si>
  <si>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</si>
  <si>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</si>
  <si>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</si>
  <si>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</si>
  <si>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</si>
  <si>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</si>
  <si>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</si>
  <si>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</si>
  <si>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</si>
  <si>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</si>
  <si>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</si>
  <si>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</si>
  <si>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</si>
  <si>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</si>
  <si>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</si>
  <si>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</si>
  <si>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</si>
  <si>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</si>
  <si>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</si>
  <si>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</si>
  <si>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</si>
  <si>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</si>
  <si>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</si>
  <si>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</si>
  <si>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</si>
  <si>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</si>
  <si>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</si>
  <si>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</si>
  <si>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</si>
  <si>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</si>
  <si>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</si>
  <si>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</si>
  <si>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</si>
  <si>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</si>
  <si>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</si>
  <si>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</si>
  <si>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</si>
  <si>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</si>
  <si>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</si>
  <si>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</si>
  <si>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</si>
  <si>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</si>
  <si>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</si>
  <si>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</si>
  <si>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</si>
  <si>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</si>
  <si>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</si>
  <si>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</si>
  <si>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</si>
  <si>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</si>
  <si>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</si>
  <si>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</si>
  <si>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</si>
  <si>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</si>
  <si>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</si>
  <si>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</si>
  <si>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</si>
  <si>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</si>
  <si>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</si>
  <si>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</si>
  <si>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</si>
  <si>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</si>
  <si>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</si>
  <si>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</si>
  <si>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</si>
  <si>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</si>
  <si>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</si>
  <si>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</si>
  <si>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</si>
  <si>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</si>
  <si>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Додаток 5</t>
  </si>
  <si>
    <t xml:space="preserve">до рішення міської ради                            </t>
  </si>
  <si>
    <t xml:space="preserve">                                                                                      2021 р. №</t>
  </si>
  <si>
    <t>Додаток 6</t>
  </si>
  <si>
    <t>0117330</t>
  </si>
  <si>
    <t>0443</t>
  </si>
  <si>
    <t xml:space="preserve">до рішення міської ради            </t>
  </si>
  <si>
    <t>Обсяг капітальних вкладень місцевого бюджету у 2023 році, гривень</t>
  </si>
  <si>
    <t>Очікуваний рівень готовності проекту на кінець 2023 року, %</t>
  </si>
  <si>
    <t xml:space="preserve">                    2023 №</t>
  </si>
  <si>
    <t>0100000</t>
  </si>
  <si>
    <t>Баштанська міська рада</t>
  </si>
  <si>
    <t>0110000</t>
  </si>
  <si>
    <t>Будівництво 1 інших об'єктів комунальної власності</t>
  </si>
  <si>
    <t>Разом</t>
  </si>
  <si>
    <t>0117322</t>
  </si>
  <si>
    <t>Будівництво 1 медичних установ та закладів</t>
  </si>
  <si>
    <t>Виготовлення проєктно-кошторисної документації на відновлення (реконструкцію) приміщень поліклініки та інфекційного відділення КНП "Баштанська багатопрофільна лікарня"</t>
  </si>
  <si>
    <t>Виготовлення проєктно-кошторисної документації на відновлення (нове будівництво) адміністративного приміщення Баштанської міської ради по вул.Героїв Небесної сотні,38 м.Баштанка</t>
  </si>
  <si>
    <t>Виготовлення проєкту "Нове будівництво будівлі ЦНАП з готових роздільних блок -контейнерів по вул.Героїв Небесної Сотні,40а  в м.Баштанка Миколаївської області"</t>
  </si>
  <si>
    <t xml:space="preserve">Уточнені обсяги капітальних вкладень бюджету Баштанської міської територіальної громади у розрізі інвестиційних проектів у 2023 році
</t>
  </si>
  <si>
    <t>0600000</t>
  </si>
  <si>
    <t>Відділ освіти, молоді та спорту виконавчого комітету Баштанської міської ради</t>
  </si>
  <si>
    <t>0610000</t>
  </si>
  <si>
    <t>0617321</t>
  </si>
  <si>
    <t>7321</t>
  </si>
  <si>
    <t>Будівництво 1 освітніх установ та закладів</t>
  </si>
  <si>
    <t>Виготовлення робочого проекту (ПКД) по реконструкції протирадіаційного укриття №52107 в будівлі Баштанського ліцею №1 Баштанської міської ради</t>
  </si>
  <si>
    <t>Виготовлення робочого проекту (ПКД) по реконструкції нежитлової будівлі Плющівського ліцею Баштанської міської ради</t>
  </si>
  <si>
    <t>Виготовлення робочого проекту (ПКД) по реконструкції нежитлової будівлі Христофорівського ліцею Баштанської міської ради</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</si>
</sst>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8">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0"/>
      <name val="Arial Cyr"/>
      <family val="0"/>
    </font>
    <font>
      <sz val="10"/>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184">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6" fillId="0" borderId="10" xfId="0" applyNumberFormat="1" applyFont="1" applyFill="1" applyBorder="1" applyAlignment="1">
      <alignment horizontal="center" vertical="center" wrapText="1"/>
    </xf>
    <xf numFmtId="0" fontId="56"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7" fillId="32" borderId="10" xfId="0" applyNumberFormat="1" applyFont="1" applyFill="1" applyBorder="1" applyAlignment="1">
      <alignment horizontal="center" vertical="center" wrapText="1"/>
    </xf>
    <xf numFmtId="0" fontId="57" fillId="32" borderId="10" xfId="0"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7"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19"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20" fillId="0" borderId="12" xfId="0" applyNumberFormat="1" applyFont="1" applyBorder="1" applyAlignment="1">
      <alignment horizontal="center" vertical="top" wrapText="1"/>
    </xf>
    <xf numFmtId="192" fontId="19" fillId="0" borderId="10" xfId="0" applyNumberFormat="1" applyFont="1" applyBorder="1" applyAlignment="1">
      <alignment vertical="top" wrapText="1"/>
    </xf>
    <xf numFmtId="0" fontId="17" fillId="32"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19" fillId="0" borderId="10" xfId="0" applyFont="1" applyBorder="1" applyAlignment="1" quotePrefix="1">
      <alignment horizontal="center" vertical="center" wrapText="1"/>
    </xf>
    <xf numFmtId="0" fontId="19" fillId="0" borderId="10" xfId="0" applyFont="1" applyBorder="1" applyAlignment="1">
      <alignment horizontal="center" vertical="center" wrapText="1"/>
    </xf>
    <xf numFmtId="192" fontId="19" fillId="0" borderId="10" xfId="0" applyNumberFormat="1" applyFont="1" applyBorder="1" applyAlignment="1">
      <alignment horizontal="center" vertical="center" wrapText="1"/>
    </xf>
    <xf numFmtId="192" fontId="19" fillId="0" borderId="10" xfId="0" applyNumberFormat="1" applyFont="1" applyBorder="1" applyAlignment="1" quotePrefix="1">
      <alignment vertical="center" wrapText="1"/>
    </xf>
    <xf numFmtId="0" fontId="4" fillId="0" borderId="10" xfId="0" applyFont="1" applyFill="1" applyBorder="1" applyAlignment="1">
      <alignment vertical="center" wrapText="1"/>
    </xf>
    <xf numFmtId="0" fontId="0" fillId="0" borderId="12" xfId="0" applyFont="1" applyBorder="1" applyAlignment="1" quotePrefix="1">
      <alignment horizontal="center" vertical="top" wrapText="1"/>
    </xf>
    <xf numFmtId="192" fontId="0" fillId="0" borderId="10" xfId="0" applyNumberFormat="1" applyBorder="1" applyAlignment="1">
      <alignment vertical="top" wrapText="1"/>
    </xf>
    <xf numFmtId="0" fontId="5" fillId="0" borderId="10" xfId="0" applyFont="1" applyFill="1" applyBorder="1" applyAlignment="1">
      <alignment vertical="center" wrapText="1"/>
    </xf>
    <xf numFmtId="187" fontId="4" fillId="0" borderId="10" xfId="61" applyFont="1" applyFill="1" applyBorder="1" applyAlignment="1">
      <alignment vertical="center" wrapText="1"/>
    </xf>
    <xf numFmtId="0" fontId="21" fillId="6" borderId="10" xfId="0" applyFont="1" applyFill="1" applyBorder="1" applyAlignment="1">
      <alignment horizontal="justify" vertical="top" wrapText="1"/>
    </xf>
    <xf numFmtId="187" fontId="4" fillId="0" borderId="10" xfId="0" applyNumberFormat="1" applyFont="1" applyFill="1" applyBorder="1" applyAlignment="1">
      <alignment vertical="center" wrapText="1"/>
    </xf>
    <xf numFmtId="192" fontId="21" fillId="6" borderId="10" xfId="0" applyNumberFormat="1" applyFont="1" applyFill="1" applyBorder="1" applyAlignment="1">
      <alignment vertical="top" wrapText="1"/>
    </xf>
    <xf numFmtId="49" fontId="20" fillId="0" borderId="10" xfId="0" applyNumberFormat="1" applyFont="1" applyBorder="1" applyAlignment="1">
      <alignment vertical="top"/>
    </xf>
    <xf numFmtId="49" fontId="20" fillId="0" borderId="10" xfId="0" applyNumberFormat="1" applyFont="1" applyBorder="1" applyAlignment="1">
      <alignment horizontal="center" vertical="top" wrapText="1"/>
    </xf>
    <xf numFmtId="0" fontId="21" fillId="0" borderId="10" xfId="0" applyFont="1" applyBorder="1" applyAlignment="1">
      <alignment horizontal="left" vertical="top" wrapText="1"/>
    </xf>
    <xf numFmtId="49" fontId="20" fillId="0" borderId="10" xfId="0" applyNumberFormat="1" applyFont="1" applyBorder="1" applyAlignment="1">
      <alignment horizontal="center" vertical="top"/>
    </xf>
    <xf numFmtId="49" fontId="20" fillId="0" borderId="10" xfId="0" applyNumberFormat="1" applyFont="1" applyFill="1" applyBorder="1" applyAlignment="1">
      <alignment horizontal="center" vertical="top" wrapText="1"/>
    </xf>
    <xf numFmtId="0" fontId="20" fillId="0" borderId="10" xfId="0" applyFont="1" applyBorder="1" applyAlignment="1">
      <alignment horizontal="justify" vertical="top" wrapText="1"/>
    </xf>
    <xf numFmtId="0" fontId="5" fillId="0" borderId="10"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70" t="s">
        <v>39</v>
      </c>
      <c r="C35" s="170"/>
      <c r="D35" s="170"/>
      <c r="E35" s="170"/>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70" t="s">
        <v>381</v>
      </c>
      <c r="C18" s="170"/>
      <c r="D18" s="170"/>
      <c r="E18" s="170"/>
      <c r="F18" s="170"/>
      <c r="G18" s="170"/>
      <c r="H18" s="170"/>
      <c r="I18" s="170"/>
      <c r="J18" s="170"/>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70" t="s">
        <v>381</v>
      </c>
      <c r="C37" s="170"/>
      <c r="D37" s="170"/>
      <c r="E37" s="170"/>
      <c r="F37" s="170"/>
      <c r="G37" s="170"/>
      <c r="H37" s="170"/>
      <c r="I37" s="170"/>
      <c r="J37" s="170"/>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70" t="s">
        <v>381</v>
      </c>
      <c r="C39" s="170"/>
      <c r="D39" s="170"/>
      <c r="E39" s="170"/>
      <c r="F39" s="170"/>
      <c r="G39" s="170"/>
      <c r="H39" s="170"/>
      <c r="I39" s="170"/>
      <c r="J39" s="170"/>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O33"/>
  <sheetViews>
    <sheetView tabSelected="1" view="pageBreakPreview" zoomScale="75" zoomScaleNormal="75" zoomScaleSheetLayoutView="75" workbookViewId="0" topLeftCell="A10">
      <pane ySplit="2580" topLeftCell="A19" activePane="bottomLeft" state="split"/>
      <selection pane="topLeft" activeCell="A10" sqref="A10"/>
      <selection pane="bottomLeft" activeCell="H25" sqref="H2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81" t="s">
        <v>512</v>
      </c>
      <c r="J1" s="181"/>
    </row>
    <row r="2" spans="9:10" ht="18.75">
      <c r="I2" s="182" t="s">
        <v>513</v>
      </c>
      <c r="J2" s="182"/>
    </row>
    <row r="3" spans="8:10" ht="18.75">
      <c r="H3" s="17" t="s">
        <v>515</v>
      </c>
      <c r="I3" s="181" t="s">
        <v>512</v>
      </c>
      <c r="J3" s="181"/>
    </row>
    <row r="4" spans="8:10" ht="18.75">
      <c r="H4" s="17" t="s">
        <v>518</v>
      </c>
      <c r="I4" s="141"/>
      <c r="J4" s="141"/>
    </row>
    <row r="5" spans="8:10" ht="18.75">
      <c r="H5" s="17" t="s">
        <v>521</v>
      </c>
      <c r="I5" s="141"/>
      <c r="J5" s="141"/>
    </row>
    <row r="6" spans="2:11" s="128" customFormat="1" ht="18.75">
      <c r="B6" s="129"/>
      <c r="C6" s="130"/>
      <c r="D6" s="131"/>
      <c r="E6" s="131"/>
      <c r="F6" s="129"/>
      <c r="G6" s="129"/>
      <c r="H6" s="129"/>
      <c r="I6" s="183" t="s">
        <v>514</v>
      </c>
      <c r="J6" s="183"/>
      <c r="K6" s="129"/>
    </row>
    <row r="7" spans="1:11" ht="27.75" customHeight="1">
      <c r="A7" s="177" t="s">
        <v>532</v>
      </c>
      <c r="B7" s="177"/>
      <c r="C7" s="177"/>
      <c r="D7" s="177"/>
      <c r="E7" s="177"/>
      <c r="F7" s="177"/>
      <c r="G7" s="177"/>
      <c r="H7" s="177"/>
      <c r="I7" s="177"/>
      <c r="J7" s="177"/>
      <c r="K7" s="177"/>
    </row>
    <row r="8" spans="1:11" ht="21" customHeight="1">
      <c r="A8" s="178">
        <v>14502000000</v>
      </c>
      <c r="B8" s="178"/>
      <c r="C8" s="133"/>
      <c r="D8" s="133"/>
      <c r="E8" s="133"/>
      <c r="F8" s="133"/>
      <c r="G8" s="133"/>
      <c r="H8" s="133"/>
      <c r="I8" s="133"/>
      <c r="J8" s="133"/>
      <c r="K8" s="133"/>
    </row>
    <row r="9" spans="1:11" ht="18" customHeight="1">
      <c r="A9" s="179" t="s">
        <v>502</v>
      </c>
      <c r="B9" s="179"/>
      <c r="C9" s="133"/>
      <c r="D9" s="133"/>
      <c r="E9" s="133"/>
      <c r="F9" s="133"/>
      <c r="G9" s="133"/>
      <c r="H9" s="133"/>
      <c r="I9" s="133"/>
      <c r="J9" s="133"/>
      <c r="K9" s="133"/>
    </row>
    <row r="10" spans="1:11" s="132" customFormat="1" ht="144" customHeight="1">
      <c r="A10" s="45" t="s">
        <v>503</v>
      </c>
      <c r="B10" s="45" t="s">
        <v>501</v>
      </c>
      <c r="C10" s="136" t="s">
        <v>507</v>
      </c>
      <c r="D10" s="45" t="s">
        <v>504</v>
      </c>
      <c r="E10" s="138"/>
      <c r="F10" s="137" t="s">
        <v>508</v>
      </c>
      <c r="G10" s="45" t="s">
        <v>509</v>
      </c>
      <c r="H10" s="45" t="s">
        <v>510</v>
      </c>
      <c r="I10" s="45" t="s">
        <v>511</v>
      </c>
      <c r="J10" s="45" t="s">
        <v>519</v>
      </c>
      <c r="K10" s="45" t="s">
        <v>520</v>
      </c>
    </row>
    <row r="11" spans="1:11" ht="15" customHeight="1">
      <c r="A11" s="3">
        <v>1</v>
      </c>
      <c r="B11" s="3">
        <v>2</v>
      </c>
      <c r="C11" s="147">
        <v>3</v>
      </c>
      <c r="D11" s="3">
        <v>4</v>
      </c>
      <c r="E11" s="134"/>
      <c r="F11" s="134">
        <v>5</v>
      </c>
      <c r="G11" s="3">
        <v>6</v>
      </c>
      <c r="H11" s="3">
        <v>7</v>
      </c>
      <c r="I11" s="3">
        <v>8</v>
      </c>
      <c r="J11" s="3">
        <v>9</v>
      </c>
      <c r="K11" s="3">
        <v>10</v>
      </c>
    </row>
    <row r="12" spans="1:11" ht="27" customHeight="1">
      <c r="A12" s="150" t="s">
        <v>522</v>
      </c>
      <c r="B12" s="151"/>
      <c r="C12" s="152"/>
      <c r="D12" s="153" t="s">
        <v>523</v>
      </c>
      <c r="E12" s="148"/>
      <c r="F12" s="154"/>
      <c r="G12" s="154"/>
      <c r="H12" s="154"/>
      <c r="I12" s="154"/>
      <c r="J12" s="154"/>
      <c r="K12" s="154"/>
    </row>
    <row r="13" spans="1:11" s="52" customFormat="1" ht="23.25" customHeight="1">
      <c r="A13" s="150" t="s">
        <v>524</v>
      </c>
      <c r="B13" s="151"/>
      <c r="C13" s="152"/>
      <c r="D13" s="153" t="s">
        <v>523</v>
      </c>
      <c r="E13" s="149"/>
      <c r="F13" s="154"/>
      <c r="G13" s="154"/>
      <c r="H13" s="154"/>
      <c r="I13" s="154"/>
      <c r="J13" s="154"/>
      <c r="K13" s="154"/>
    </row>
    <row r="14" spans="1:11" s="52" customFormat="1" ht="73.5" customHeight="1">
      <c r="A14" s="142" t="s">
        <v>516</v>
      </c>
      <c r="B14" s="155">
        <v>7330</v>
      </c>
      <c r="C14" s="144" t="s">
        <v>517</v>
      </c>
      <c r="D14" s="156" t="s">
        <v>525</v>
      </c>
      <c r="E14" s="149"/>
      <c r="F14" s="157" t="s">
        <v>530</v>
      </c>
      <c r="G14" s="154">
        <v>2023</v>
      </c>
      <c r="H14" s="158">
        <v>1500000</v>
      </c>
      <c r="I14" s="158">
        <v>1500000</v>
      </c>
      <c r="J14" s="158">
        <v>1500000</v>
      </c>
      <c r="K14" s="154">
        <v>100</v>
      </c>
    </row>
    <row r="15" spans="1:11" s="52" customFormat="1" ht="61.5" customHeight="1">
      <c r="A15" s="142"/>
      <c r="B15" s="155"/>
      <c r="C15" s="144"/>
      <c r="D15" s="156"/>
      <c r="E15" s="149"/>
      <c r="F15" s="157" t="s">
        <v>531</v>
      </c>
      <c r="G15" s="154">
        <v>2023</v>
      </c>
      <c r="H15" s="158">
        <v>172660</v>
      </c>
      <c r="I15" s="158">
        <v>172660</v>
      </c>
      <c r="J15" s="158">
        <v>172660</v>
      </c>
      <c r="K15" s="154">
        <v>100</v>
      </c>
    </row>
    <row r="16" spans="1:11" s="52" customFormat="1" ht="74.25" customHeight="1">
      <c r="A16" s="142" t="s">
        <v>527</v>
      </c>
      <c r="B16" s="155">
        <v>7322</v>
      </c>
      <c r="C16" s="144" t="s">
        <v>517</v>
      </c>
      <c r="D16" s="156" t="s">
        <v>528</v>
      </c>
      <c r="E16" s="149"/>
      <c r="F16" s="157" t="s">
        <v>529</v>
      </c>
      <c r="G16" s="154">
        <v>2023</v>
      </c>
      <c r="H16" s="158">
        <v>1239000</v>
      </c>
      <c r="I16" s="158">
        <f>2000000-1211000</f>
        <v>789000</v>
      </c>
      <c r="J16" s="158">
        <f>2000000-1211000</f>
        <v>789000</v>
      </c>
      <c r="K16" s="154">
        <v>100</v>
      </c>
    </row>
    <row r="17" spans="1:11" s="52" customFormat="1" ht="23.25" customHeight="1">
      <c r="A17" s="150"/>
      <c r="B17" s="151"/>
      <c r="C17" s="152"/>
      <c r="D17" s="159" t="s">
        <v>526</v>
      </c>
      <c r="E17" s="149"/>
      <c r="F17" s="154"/>
      <c r="G17" s="154">
        <v>2023</v>
      </c>
      <c r="H17" s="160">
        <f>H14+H16+H15</f>
        <v>2911660</v>
      </c>
      <c r="I17" s="160">
        <f>I14+I16+I15</f>
        <v>2461660</v>
      </c>
      <c r="J17" s="160">
        <f>J14+J16+J15</f>
        <v>2461660</v>
      </c>
      <c r="K17" s="154">
        <v>100</v>
      </c>
    </row>
    <row r="18" spans="1:11" s="52" customFormat="1" ht="30" customHeight="1">
      <c r="A18" s="165" t="s">
        <v>533</v>
      </c>
      <c r="B18" s="162"/>
      <c r="C18" s="163"/>
      <c r="D18" s="164" t="s">
        <v>534</v>
      </c>
      <c r="E18" s="149"/>
      <c r="F18" s="154"/>
      <c r="G18" s="154"/>
      <c r="H18" s="160"/>
      <c r="I18" s="160"/>
      <c r="J18" s="160"/>
      <c r="K18" s="154"/>
    </row>
    <row r="19" spans="1:11" s="52" customFormat="1" ht="37.5" customHeight="1">
      <c r="A19" s="165" t="s">
        <v>535</v>
      </c>
      <c r="B19" s="162"/>
      <c r="C19" s="163"/>
      <c r="D19" s="164" t="s">
        <v>534</v>
      </c>
      <c r="E19" s="149"/>
      <c r="F19" s="154"/>
      <c r="G19" s="154"/>
      <c r="H19" s="160"/>
      <c r="I19" s="160"/>
      <c r="J19" s="160"/>
      <c r="K19" s="154"/>
    </row>
    <row r="20" spans="1:11" s="52" customFormat="1" ht="60.75" customHeight="1">
      <c r="A20" s="165" t="s">
        <v>536</v>
      </c>
      <c r="B20" s="165" t="s">
        <v>537</v>
      </c>
      <c r="C20" s="166" t="s">
        <v>517</v>
      </c>
      <c r="D20" s="167" t="s">
        <v>538</v>
      </c>
      <c r="E20" s="149"/>
      <c r="F20" s="168" t="s">
        <v>541</v>
      </c>
      <c r="G20" s="154">
        <v>2023</v>
      </c>
      <c r="H20" s="160">
        <f>44500+49840</f>
        <v>94340</v>
      </c>
      <c r="I20" s="160">
        <f>44500+49840</f>
        <v>94340</v>
      </c>
      <c r="J20" s="160">
        <f>44500+49840</f>
        <v>94340</v>
      </c>
      <c r="K20" s="154">
        <v>100</v>
      </c>
    </row>
    <row r="21" spans="1:11" s="52" customFormat="1" ht="63" customHeight="1">
      <c r="A21" s="165"/>
      <c r="B21" s="165"/>
      <c r="C21" s="166"/>
      <c r="D21" s="167"/>
      <c r="E21" s="149"/>
      <c r="F21" s="168" t="s">
        <v>539</v>
      </c>
      <c r="G21" s="154">
        <v>2023</v>
      </c>
      <c r="H21" s="160">
        <v>297260</v>
      </c>
      <c r="I21" s="160">
        <v>297260</v>
      </c>
      <c r="J21" s="160">
        <v>297260</v>
      </c>
      <c r="K21" s="154">
        <v>100</v>
      </c>
    </row>
    <row r="22" spans="1:11" s="52" customFormat="1" ht="69.75" customHeight="1">
      <c r="A22" s="165"/>
      <c r="B22" s="165"/>
      <c r="C22" s="166"/>
      <c r="D22" s="167"/>
      <c r="E22" s="149"/>
      <c r="F22" s="168" t="s">
        <v>540</v>
      </c>
      <c r="G22" s="154">
        <v>2023</v>
      </c>
      <c r="H22" s="160">
        <v>55180</v>
      </c>
      <c r="I22" s="160">
        <v>55180</v>
      </c>
      <c r="J22" s="160">
        <v>55180</v>
      </c>
      <c r="K22" s="154">
        <v>100</v>
      </c>
    </row>
    <row r="23" spans="1:11" s="52" customFormat="1" ht="3" customHeight="1">
      <c r="A23" s="165"/>
      <c r="B23" s="165"/>
      <c r="C23" s="166"/>
      <c r="D23" s="167"/>
      <c r="E23" s="149"/>
      <c r="F23" s="168"/>
      <c r="G23" s="154"/>
      <c r="H23" s="160"/>
      <c r="I23" s="160"/>
      <c r="J23" s="160"/>
      <c r="K23" s="154"/>
    </row>
    <row r="24" spans="1:11" s="52" customFormat="1" ht="33" customHeight="1">
      <c r="A24" s="150"/>
      <c r="B24" s="151"/>
      <c r="C24" s="152"/>
      <c r="D24" s="159" t="s">
        <v>526</v>
      </c>
      <c r="E24" s="149"/>
      <c r="F24" s="154"/>
      <c r="G24" s="154">
        <v>2023</v>
      </c>
      <c r="H24" s="160">
        <f>H20+H21+H22</f>
        <v>446780</v>
      </c>
      <c r="I24" s="160">
        <f>I20+I21+I22</f>
        <v>446780</v>
      </c>
      <c r="J24" s="160">
        <f>J20+J21+J22</f>
        <v>446780</v>
      </c>
      <c r="K24" s="154">
        <v>100</v>
      </c>
    </row>
    <row r="25" spans="1:11" s="52" customFormat="1" ht="23.25" customHeight="1">
      <c r="A25" s="150"/>
      <c r="B25" s="151"/>
      <c r="C25" s="152"/>
      <c r="D25" s="161" t="s">
        <v>273</v>
      </c>
      <c r="E25" s="149"/>
      <c r="F25" s="154"/>
      <c r="G25" s="154">
        <v>2023</v>
      </c>
      <c r="H25" s="160">
        <f>H17+H24</f>
        <v>3358440</v>
      </c>
      <c r="I25" s="160">
        <f>I17+I24</f>
        <v>2908440</v>
      </c>
      <c r="J25" s="160">
        <f>J17+J24</f>
        <v>2908440</v>
      </c>
      <c r="K25" s="154">
        <v>100</v>
      </c>
    </row>
    <row r="26" spans="1:11" s="52" customFormat="1" ht="29.25" customHeight="1">
      <c r="A26" s="154"/>
      <c r="B26" s="154"/>
      <c r="C26" s="154"/>
      <c r="D26" s="154"/>
      <c r="E26" s="149"/>
      <c r="F26" s="154"/>
      <c r="G26" s="154"/>
      <c r="H26" s="154"/>
      <c r="I26" s="154"/>
      <c r="J26" s="154"/>
      <c r="K26" s="154"/>
    </row>
    <row r="27" spans="1:11" s="52" customFormat="1" ht="12" customHeight="1">
      <c r="A27" s="149"/>
      <c r="B27" s="149"/>
      <c r="C27" s="149"/>
      <c r="D27" s="149"/>
      <c r="E27" s="149"/>
      <c r="F27" s="149"/>
      <c r="G27" s="149"/>
      <c r="H27" s="149"/>
      <c r="I27" s="149"/>
      <c r="J27" s="149"/>
      <c r="K27" s="149"/>
    </row>
    <row r="28" spans="1:11" s="52" customFormat="1" ht="12" customHeight="1">
      <c r="A28" s="77"/>
      <c r="B28" s="146"/>
      <c r="C28" s="146"/>
      <c r="D28" s="146"/>
      <c r="E28" s="80"/>
      <c r="F28" s="80"/>
      <c r="G28" s="80"/>
      <c r="H28" s="80"/>
      <c r="I28" s="80"/>
      <c r="J28" s="80"/>
      <c r="K28" s="80"/>
    </row>
    <row r="29" spans="1:15" ht="36" customHeight="1">
      <c r="A29" s="180" t="s">
        <v>505</v>
      </c>
      <c r="B29" s="180"/>
      <c r="C29" s="180"/>
      <c r="D29" s="180"/>
      <c r="H29" s="139" t="s">
        <v>506</v>
      </c>
      <c r="I29" s="135"/>
      <c r="J29" s="135"/>
      <c r="K29" s="135"/>
      <c r="L29" s="142"/>
      <c r="M29" s="143"/>
      <c r="N29" s="144"/>
      <c r="O29" s="145"/>
    </row>
    <row r="30" spans="8:11" ht="15" customHeight="1">
      <c r="H30" s="135"/>
      <c r="I30" s="135"/>
      <c r="J30" s="135"/>
      <c r="K30" s="135"/>
    </row>
    <row r="31" ht="15">
      <c r="K31" s="140"/>
    </row>
    <row r="32" ht="15">
      <c r="K32" s="140"/>
    </row>
    <row r="33" ht="15">
      <c r="K33" s="140" t="e">
        <f>#REF!+#REF!</f>
        <v>#REF!</v>
      </c>
    </row>
  </sheetData>
  <sheetProtection/>
  <mergeCells count="8">
    <mergeCell ref="A7:K7"/>
    <mergeCell ref="A8:B8"/>
    <mergeCell ref="A9:B9"/>
    <mergeCell ref="A29:D29"/>
    <mergeCell ref="I1:J1"/>
    <mergeCell ref="I2:J2"/>
    <mergeCell ref="I6:J6"/>
    <mergeCell ref="I3:J3"/>
  </mergeCells>
  <printOptions/>
  <pageMargins left="0.4724409448818898" right="0.1968503937007874" top="0.7086614173228347" bottom="0.2362204724409449" header="0.35433070866141736" footer="0.15748031496062992"/>
  <pageSetup fitToHeight="1" fitToWidth="1" horizontalDpi="600" verticalDpi="600" orientation="landscape" paperSize="9" scale="45"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69" t="s">
        <v>485</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71"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72"/>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70" t="s">
        <v>476</v>
      </c>
      <c r="C25" s="170"/>
      <c r="D25" s="170"/>
      <c r="E25" s="170"/>
      <c r="F25" s="170"/>
      <c r="G25" s="170"/>
      <c r="H25" s="170"/>
      <c r="I25" s="170"/>
      <c r="J25" s="170"/>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69" t="s">
        <v>260</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32"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70" t="s">
        <v>381</v>
      </c>
      <c r="C13" s="170"/>
      <c r="D13" s="170"/>
      <c r="E13" s="170"/>
      <c r="F13" s="170"/>
      <c r="G13" s="170"/>
      <c r="H13" s="170"/>
      <c r="I13" s="170"/>
      <c r="J13" s="170"/>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70" t="s">
        <v>39</v>
      </c>
      <c r="C16" s="170"/>
      <c r="D16" s="170"/>
      <c r="E16" s="170"/>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212</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212</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70" t="s">
        <v>39</v>
      </c>
      <c r="C44" s="170"/>
      <c r="D44" s="170"/>
      <c r="E44" s="170"/>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70" t="s">
        <v>39</v>
      </c>
      <c r="C23" s="170"/>
      <c r="D23" s="170"/>
      <c r="E23" s="170"/>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248</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70" t="s">
        <v>39</v>
      </c>
      <c r="C18" s="170"/>
      <c r="D18" s="170"/>
      <c r="E18" s="170"/>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70" t="s">
        <v>39</v>
      </c>
      <c r="C37" s="170"/>
      <c r="D37" s="170"/>
      <c r="E37" s="170"/>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70" t="s">
        <v>39</v>
      </c>
      <c r="C101" s="170"/>
      <c r="D101" s="170"/>
      <c r="E101" s="170"/>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70" t="s">
        <v>39</v>
      </c>
      <c r="C32" s="170"/>
      <c r="D32" s="170"/>
      <c r="E32" s="17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70" t="s">
        <v>39</v>
      </c>
      <c r="C34" s="170"/>
      <c r="D34" s="170"/>
      <c r="E34" s="170"/>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248</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70" t="s">
        <v>39</v>
      </c>
      <c r="C32" s="170"/>
      <c r="D32" s="170"/>
      <c r="E32" s="17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260</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70" t="s">
        <v>381</v>
      </c>
      <c r="C52" s="170"/>
      <c r="D52" s="170"/>
      <c r="E52" s="170"/>
      <c r="F52" s="170"/>
      <c r="G52" s="170"/>
      <c r="H52" s="170"/>
      <c r="I52" s="170"/>
      <c r="J52" s="170"/>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70" t="s">
        <v>381</v>
      </c>
      <c r="C30" s="170"/>
      <c r="D30" s="170"/>
      <c r="E30" s="170"/>
      <c r="F30" s="170"/>
      <c r="G30" s="170"/>
      <c r="H30" s="170"/>
      <c r="I30" s="170"/>
      <c r="J30" s="170"/>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2023-04-07T13:23:37Z</cp:lastPrinted>
  <dcterms:created xsi:type="dcterms:W3CDTF">2013-04-10T04:31:25Z</dcterms:created>
  <dcterms:modified xsi:type="dcterms:W3CDTF">2023-05-19T11:30:39Z</dcterms:modified>
  <cp:category/>
  <cp:version/>
  <cp:contentType/>
  <cp:contentStatus/>
</cp:coreProperties>
</file>